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0" windowWidth="19695" windowHeight="7875" activeTab="4"/>
  </bookViews>
  <sheets>
    <sheet name="Section 71 Supporting September" sheetId="1" r:id="rId1"/>
    <sheet name="General Expenses" sheetId="2" r:id="rId2"/>
    <sheet name="Salaries" sheetId="3" r:id="rId3"/>
    <sheet name="Income" sheetId="4" r:id="rId4"/>
    <sheet name="CAA" sheetId="5" r:id="rId5"/>
    <sheet name="CFA" sheetId="6" r:id="rId6"/>
  </sheets>
  <calcPr calcId="124519"/>
</workbook>
</file>

<file path=xl/calcChain.xml><?xml version="1.0" encoding="utf-8"?>
<calcChain xmlns="http://schemas.openxmlformats.org/spreadsheetml/2006/main">
  <c r="D40" i="5"/>
  <c r="D135" i="2" l="1"/>
  <c r="D23" i="5"/>
  <c r="D18" i="6" l="1"/>
  <c r="D171"/>
  <c r="D169"/>
  <c r="D148"/>
  <c r="D80"/>
  <c r="D70"/>
  <c r="D56"/>
  <c r="D27"/>
  <c r="D23"/>
  <c r="D11" i="4"/>
  <c r="D22" s="1"/>
  <c r="D14" i="6"/>
  <c r="D7"/>
  <c r="D43" i="3"/>
  <c r="D27"/>
  <c r="D41"/>
  <c r="D4" i="4"/>
  <c r="D16"/>
  <c r="D20"/>
  <c r="D37" i="5"/>
  <c r="D16"/>
  <c r="D9"/>
  <c r="D5"/>
  <c r="D133" i="2"/>
  <c r="D129"/>
  <c r="D125"/>
  <c r="D121"/>
  <c r="D88"/>
  <c r="D34"/>
  <c r="D27"/>
  <c r="D22"/>
  <c r="D9"/>
  <c r="D29" i="6" l="1"/>
</calcChain>
</file>

<file path=xl/comments1.xml><?xml version="1.0" encoding="utf-8"?>
<comments xmlns="http://schemas.openxmlformats.org/spreadsheetml/2006/main">
  <authors>
    <author>ronaldm</author>
  </authors>
  <commentList>
    <comment ref="A59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FMG</t>
        </r>
      </text>
    </comment>
    <comment ref="D69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Allocate amount for Portia to FMG</t>
        </r>
      </text>
    </comment>
    <comment ref="A84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FMG</t>
        </r>
      </text>
    </comment>
  </commentList>
</comments>
</file>

<file path=xl/comments2.xml><?xml version="1.0" encoding="utf-8"?>
<comments xmlns="http://schemas.openxmlformats.org/spreadsheetml/2006/main">
  <authors>
    <author>ronaldm</author>
  </authors>
  <commentList>
    <comment ref="A121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FMG</t>
        </r>
      </text>
    </comment>
    <comment ref="D131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Allocate amount for Portia to FMG</t>
        </r>
      </text>
    </comment>
    <comment ref="A146" authorId="0">
      <text>
        <r>
          <rPr>
            <b/>
            <sz val="8"/>
            <color indexed="81"/>
            <rFont val="Tahoma"/>
            <charset val="1"/>
          </rPr>
          <t>ronaldm:</t>
        </r>
        <r>
          <rPr>
            <sz val="8"/>
            <color indexed="81"/>
            <rFont val="Tahoma"/>
            <charset val="1"/>
          </rPr>
          <t xml:space="preserve">
FMG</t>
        </r>
      </text>
    </comment>
  </commentList>
</comments>
</file>

<file path=xl/sharedStrings.xml><?xml version="1.0" encoding="utf-8"?>
<sst xmlns="http://schemas.openxmlformats.org/spreadsheetml/2006/main" count="812" uniqueCount="219">
  <si>
    <t>BALANCE B/FORWARD</t>
  </si>
  <si>
    <t>SERVICE FEE</t>
  </si>
  <si>
    <t>HEADOFFICE</t>
  </si>
  <si>
    <t>TRANSACTION CHARGE</t>
  </si>
  <si>
    <t>CASH DEPOSIT FEE</t>
  </si>
  <si>
    <t>ADMIN CHARGE</t>
  </si>
  <si>
    <t>CREDIT INTEREST</t>
  </si>
  <si>
    <t>DEBIT TRANSFER</t>
  </si>
  <si>
    <t>ALEXANDER FORBES RISK SERVIC</t>
  </si>
  <si>
    <t>CASHFOCUS</t>
  </si>
  <si>
    <t>KGABO DEVELOPERS CC</t>
  </si>
  <si>
    <t>MM TRADING ENTERPRISE</t>
  </si>
  <si>
    <t>TSHASHU CONSULTING</t>
  </si>
  <si>
    <t>HLOPHEKILE TRADING</t>
  </si>
  <si>
    <t>BABINAKOSHA CONSTRUCTION</t>
  </si>
  <si>
    <t>JOYFUL ATTEMPTS CONSTRUCTION</t>
  </si>
  <si>
    <t>ACB DEBIT:EXTERNAL</t>
  </si>
  <si>
    <t>CORPAY    NASHUA MBL 55866677</t>
  </si>
  <si>
    <t>SETTLEMENT</t>
  </si>
  <si>
    <t>NETSTAR   206946HQ      110901</t>
  </si>
  <si>
    <t>CARTRACK  -4682084</t>
  </si>
  <si>
    <t>FINTECH-MAK009AAA</t>
  </si>
  <si>
    <t>DATAPRO   MAK011</t>
  </si>
  <si>
    <t>ABSA FEE</t>
  </si>
  <si>
    <t>Business Integrator Fees</t>
  </si>
  <si>
    <t>INTERNET  VOX 00094003232451</t>
  </si>
  <si>
    <t>MAHUBATSE BUSINESS TRADING</t>
  </si>
  <si>
    <t>QUINCE CAPITAL (PTY) LTD</t>
  </si>
  <si>
    <t>QUINCE CAPITAL (PTY)LTD</t>
  </si>
  <si>
    <t>BASWA IPOPENG TRADING ENTERP</t>
  </si>
  <si>
    <t>DEBIT TRANSFE</t>
  </si>
  <si>
    <t>R                         TOWN LODGE</t>
  </si>
  <si>
    <t>TOWN LODGE POLOKWANE</t>
  </si>
  <si>
    <t>EDUPARK MEALS</t>
  </si>
  <si>
    <t>DATACENTRIX</t>
  </si>
  <si>
    <t>WANTHLA ARCHITECTS CC</t>
  </si>
  <si>
    <t>MEDIRO EYA BOLELA</t>
  </si>
  <si>
    <t>DEBIT TR</t>
  </si>
  <si>
    <t>ANSFER                         IMASA</t>
  </si>
  <si>
    <t>MAUPA CLEANING SERVICES</t>
  </si>
  <si>
    <t>JANE FURSE BUILDERS SUPPLY</t>
  </si>
  <si>
    <t>CREDIT TRANSFER</t>
  </si>
  <si>
    <t>L680740034 LGSETA SD</t>
  </si>
  <si>
    <t>ACB CREDIT</t>
  </si>
  <si>
    <t>BASL03    LP  HEALT000167358</t>
  </si>
  <si>
    <t>BASL03    LP  HEALT000167504</t>
  </si>
  <si>
    <t>ACCSOLVE (PTY)LTD</t>
  </si>
  <si>
    <t>VAN SCHAIK BOOKSTORE</t>
  </si>
  <si>
    <t>HATFIELD MANOR HOTEL</t>
  </si>
  <si>
    <t>UNIVERSITY OF PRETORIA</t>
  </si>
  <si>
    <t>DEBIT TRA</t>
  </si>
  <si>
    <t>NSFER                         SAIMSA</t>
  </si>
  <si>
    <t>TZANEEN COUNTRY LODGE</t>
  </si>
  <si>
    <t>MATCOM TECHNOLOGIES CC</t>
  </si>
  <si>
    <t>CONSULTING ENGINEERS SOUTH A</t>
  </si>
  <si>
    <t>DEBIT T</t>
  </si>
  <si>
    <t>RANSFER                         IMFO</t>
  </si>
  <si>
    <t>MARAKA PULA DEVELOPERS CC</t>
  </si>
  <si>
    <t>NPF CREDIT</t>
  </si>
  <si>
    <t>SRBFNTC112520053/80333125</t>
  </si>
  <si>
    <t>TREAS/IBS</t>
  </si>
  <si>
    <t>LOGE CONSTRUCTION CC</t>
  </si>
  <si>
    <t>LOGE CONSTRUCTION</t>
  </si>
  <si>
    <t>T2 TECH CONSULTING ENGINEERS</t>
  </si>
  <si>
    <t>CASH DEP BRAN</t>
  </si>
  <si>
    <t>CH                         006001408</t>
  </si>
  <si>
    <t>MALL O NOR</t>
  </si>
  <si>
    <t>R                         NTWAMPE RG</t>
  </si>
  <si>
    <t>NEKHAVHAMBE S.B.</t>
  </si>
  <si>
    <t>R                         E.H.HASSIM</t>
  </si>
  <si>
    <t>MPHOSA CONSTRUCTION &amp; PROJEC</t>
  </si>
  <si>
    <t>EMNOTWENI SUN HOTEL</t>
  </si>
  <si>
    <t>VUTHLARI MARKETING CONSULTIN</t>
  </si>
  <si>
    <t>SANDTON LODGE BRYANSTON</t>
  </si>
  <si>
    <t>DEPARTMENT OF ROADS AND TRAN</t>
  </si>
  <si>
    <t>VODACOMNETVODACOM RENT-BS2884</t>
  </si>
  <si>
    <t>NSFER                         TELKOM</t>
  </si>
  <si>
    <t>IBANK PAYMENT FROM</t>
  </si>
  <si>
    <t>ABSA BANK 0008001052</t>
  </si>
  <si>
    <t>PROTEA HOTEL PARKTONIAN ALL</t>
  </si>
  <si>
    <t>KINGDOMS LODGE</t>
  </si>
  <si>
    <t>HOLIDAY INN EXPRESS</t>
  </si>
  <si>
    <t>ESKOM: 6375598407</t>
  </si>
  <si>
    <t>ESKOM:6922193062</t>
  </si>
  <si>
    <t>ESKOM:7800485109</t>
  </si>
  <si>
    <t>ESKOM:6707447182</t>
  </si>
  <si>
    <t>BAPEDI FILLING STATION</t>
  </si>
  <si>
    <t>DENZHE ELECTRICAL CC</t>
  </si>
  <si>
    <t>SPECTRUM UTILITIES</t>
  </si>
  <si>
    <t>MUNSOFT PTY LTD</t>
  </si>
  <si>
    <t>METROPOLITAN LEVY INSPECTION</t>
  </si>
  <si>
    <t>GREATER SEKHUKHUNE DISTRICT</t>
  </si>
  <si>
    <t>MASHAIPONE GENERAL CONSTRUCT</t>
  </si>
  <si>
    <t>MAFAFO BUILDING CONSTRUCTION</t>
  </si>
  <si>
    <t>TLOPO CONSTRUCTION &amp; GENERAL</t>
  </si>
  <si>
    <t>DEBIT TRANS</t>
  </si>
  <si>
    <t>FER                         SALARIES</t>
  </si>
  <si>
    <t>BASD06    NAT  PUBL000065779</t>
  </si>
  <si>
    <t>PHETLA S.J.</t>
  </si>
  <si>
    <t>KGOSHI MAGOLEGO M.W.</t>
  </si>
  <si>
    <t>KGOSHI MASHEGOANA R.K</t>
  </si>
  <si>
    <t>KGOSHI MOGASHOA D.S.</t>
  </si>
  <si>
    <t>KGOSHI RATAU M.E.</t>
  </si>
  <si>
    <t>THULARE S.E.</t>
  </si>
  <si>
    <t>KGOSHAGADI NTOBENG K.A.</t>
  </si>
  <si>
    <t>KGOSHIGADI SEOPELA N.J</t>
  </si>
  <si>
    <t>KGOSHIGADI NKOSI T.E.</t>
  </si>
  <si>
    <t>LAND SECURITIES MANAGEMENT</t>
  </si>
  <si>
    <t>SOUTH POINT PROPERTIES</t>
  </si>
  <si>
    <t>MTCL TRADING ENTERPRISE</t>
  </si>
  <si>
    <t>AUDITOR GENERAL</t>
  </si>
  <si>
    <t>MODIKENG ELECTRICAL</t>
  </si>
  <si>
    <t>ACB CREDI</t>
  </si>
  <si>
    <t>T                         0006000592</t>
  </si>
  <si>
    <t>ACB CONTRA       (EFFEC 23092</t>
  </si>
  <si>
    <t>011)  UNPD      9207949840TR 0022705</t>
  </si>
  <si>
    <t>MERCURIUS MOTORS</t>
  </si>
  <si>
    <t>SRBFNTC112690013/80333125</t>
  </si>
  <si>
    <t>CASH DEP</t>
  </si>
  <si>
    <t>BRANCH                         mpra</t>
  </si>
  <si>
    <t>JANE FURSE</t>
  </si>
  <si>
    <t>BASL03    LP  HEALT000170572</t>
  </si>
  <si>
    <t>MAPHOPA M.A.</t>
  </si>
  <si>
    <t>MAKANYANE M.B.</t>
  </si>
  <si>
    <t>MOLOI TOTAL GARAGE</t>
  </si>
  <si>
    <t>CHEQUE        7260</t>
  </si>
  <si>
    <t>NGWANAILE TRADING CC</t>
  </si>
  <si>
    <t>DEBIT</t>
  </si>
  <si>
    <t>TRANSFER                         LWI</t>
  </si>
  <si>
    <t>KWANANG TRADING</t>
  </si>
  <si>
    <t>CARPET &amp; DECOR CENTRE</t>
  </si>
  <si>
    <t>ULWAZI NETWORK INSPECTORS</t>
  </si>
  <si>
    <t>DEBIT TRANSF</t>
  </si>
  <si>
    <t>ER                         TORQUE IT</t>
  </si>
  <si>
    <t>MAMOSHALAGAE  TRADING AND PR</t>
  </si>
  <si>
    <t>R                         LEXISNEXIS</t>
  </si>
  <si>
    <t>NTWAMPE R.G.</t>
  </si>
  <si>
    <t>MASHALA KOLOBE</t>
  </si>
  <si>
    <t>ESKOM:8345088578</t>
  </si>
  <si>
    <t>VODACOM SPB0069908 0141742017</t>
  </si>
  <si>
    <t>MULTID FORNASHUA MPU  93618045</t>
  </si>
  <si>
    <t>INTERNET BANK FEE</t>
  </si>
  <si>
    <t>INET/MOB FEE/FOOI</t>
  </si>
  <si>
    <t>MWEB      INTERNET  33607097</t>
  </si>
  <si>
    <t>MWEB      INTERNET  33598199</t>
  </si>
  <si>
    <t>FINTECH-MMA054AAA</t>
  </si>
  <si>
    <t>Account Number</t>
  </si>
  <si>
    <t>Date</t>
  </si>
  <si>
    <t>Description</t>
  </si>
  <si>
    <t>Amount</t>
  </si>
  <si>
    <t>MM's Office</t>
  </si>
  <si>
    <t>Total</t>
  </si>
  <si>
    <t>Councilors</t>
  </si>
  <si>
    <t>Mayor's Office</t>
  </si>
  <si>
    <t>Community services</t>
  </si>
  <si>
    <t>E.H.HASSIM</t>
  </si>
  <si>
    <t>Budget &amp; Treasury</t>
  </si>
  <si>
    <t>Corporate Services</t>
  </si>
  <si>
    <t>LEXISNEXIS</t>
  </si>
  <si>
    <t>TOWN LODGE</t>
  </si>
  <si>
    <t>TORQUE IT</t>
  </si>
  <si>
    <t>SAIMSA</t>
  </si>
  <si>
    <t>TELKOM</t>
  </si>
  <si>
    <t>IMASA</t>
  </si>
  <si>
    <t>Planning</t>
  </si>
  <si>
    <t>Electricity</t>
  </si>
  <si>
    <t>Housing</t>
  </si>
  <si>
    <t>Roads &amp; Bridges</t>
  </si>
  <si>
    <t>Water Services</t>
  </si>
  <si>
    <t>Grant Total</t>
  </si>
  <si>
    <t>Property Rates</t>
  </si>
  <si>
    <t>Interest on Investment</t>
  </si>
  <si>
    <t>Other Income</t>
  </si>
  <si>
    <t>SNYMAN &amp; VENNOTE PTY (LTD)</t>
  </si>
  <si>
    <t>SERAKI JEANETH MALESELA</t>
  </si>
  <si>
    <t>MUNICIPAL COUNCILLORS PENSIO</t>
  </si>
  <si>
    <t>BONITAS MEDICAL SCHEME</t>
  </si>
  <si>
    <t>HOSMED MEDICAL</t>
  </si>
  <si>
    <t>LA HEALTH</t>
  </si>
  <si>
    <t>AZAPO</t>
  </si>
  <si>
    <t>FULL TIME COUNCIL</t>
  </si>
  <si>
    <t>SEC55 SALARIES SEPT 2011</t>
  </si>
  <si>
    <t>SEC57 SALARIES SEPT 2011</t>
  </si>
  <si>
    <t>PART TIME COUNCILORS SEPT 11</t>
  </si>
  <si>
    <t>CASHIERS SALARIES SEPT 2011</t>
  </si>
  <si>
    <t>MIN SERVICE FEE</t>
  </si>
  <si>
    <t>DEBIT INTEREST</t>
  </si>
  <si>
    <t>INT ON EXCESS AMNT</t>
  </si>
  <si>
    <t>SNYMAN &amp; VENNOTE PTY(LTD)</t>
  </si>
  <si>
    <t>SMITH-SMITH TRUST ACCOUNT</t>
  </si>
  <si>
    <t>MUNICIPAL EMPLOYEES' PENSION</t>
  </si>
  <si>
    <t>SAMMU SUBSCRIPTION</t>
  </si>
  <si>
    <t>IMATU</t>
  </si>
  <si>
    <t>SAMWU SUBCRIPTION FEE</t>
  </si>
  <si>
    <t>SALGA BC SHOP FEES</t>
  </si>
  <si>
    <t>SALGA BARGAINING COUNCIL LEV</t>
  </si>
  <si>
    <t>COOMBE AND ASSOCIATES INCORP</t>
  </si>
  <si>
    <t>MAGISTRATE NEBO</t>
  </si>
  <si>
    <t>MEPF HOUSING LOAN</t>
  </si>
  <si>
    <t>MUNICIPAL COUNCILLORS ANC LE</t>
  </si>
  <si>
    <t>PAC</t>
  </si>
  <si>
    <t>EF 0015914718</t>
  </si>
  <si>
    <t>COUNCILOR ALLOWANCE</t>
  </si>
  <si>
    <t>SARS</t>
  </si>
  <si>
    <t>Licences and Permits</t>
  </si>
  <si>
    <t>Sekhukhune Traffic Station</t>
  </si>
  <si>
    <t>Transfers recognised - Capital</t>
  </si>
  <si>
    <t>Other Revenue</t>
  </si>
  <si>
    <t>Total Revenue</t>
  </si>
  <si>
    <t>Employee Related Costs</t>
  </si>
  <si>
    <t>Remuneration of Councilors</t>
  </si>
  <si>
    <t>Interest Paid</t>
  </si>
  <si>
    <t>General Epenses</t>
  </si>
  <si>
    <t>Capital Assets</t>
  </si>
  <si>
    <t>Grand Total</t>
  </si>
  <si>
    <t>GENERAL EXPENSES FOR SEPTEMBER 2011</t>
  </si>
  <si>
    <t>SALARIES FOR SEPTEMBER 2011</t>
  </si>
  <si>
    <t>CAPITAL ACQUISITIONS FOR SEPTEMBER 2011</t>
  </si>
  <si>
    <t>CAS FLOW FOR SEPTEMBER 2011</t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</si>
</sst>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" fillId="8" borderId="8" applyNumberFormat="0" applyFont="0" applyAlignment="0" applyProtection="0"/>
    <xf numFmtId="0" fontId="10" fillId="6" borderId="5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0" xfId="0" applyBorder="1"/>
    <xf numFmtId="0" fontId="16" fillId="0" borderId="10" xfId="0" applyFont="1" applyBorder="1"/>
    <xf numFmtId="0" fontId="16" fillId="0" borderId="0" xfId="0" applyFont="1"/>
    <xf numFmtId="43" fontId="0" fillId="0" borderId="10" xfId="28" applyFont="1" applyBorder="1"/>
    <xf numFmtId="43" fontId="16" fillId="0" borderId="10" xfId="28" applyFont="1" applyBorder="1"/>
    <xf numFmtId="43" fontId="0" fillId="0" borderId="0" xfId="28" applyFont="1"/>
    <xf numFmtId="0" fontId="0" fillId="33" borderId="10" xfId="0" applyFill="1" applyBorder="1"/>
    <xf numFmtId="43" fontId="0" fillId="33" borderId="10" xfId="28" applyFont="1" applyFill="1" applyBorder="1"/>
    <xf numFmtId="0" fontId="0" fillId="0" borderId="0" xfId="0" applyBorder="1"/>
    <xf numFmtId="43" fontId="0" fillId="0" borderId="0" xfId="28" applyFont="1" applyBorder="1"/>
    <xf numFmtId="0" fontId="16" fillId="0" borderId="0" xfId="0" applyFont="1" applyBorder="1"/>
    <xf numFmtId="43" fontId="16" fillId="0" borderId="0" xfId="28" applyFont="1" applyBorder="1"/>
    <xf numFmtId="0" fontId="0" fillId="0" borderId="10" xfId="0" applyFont="1" applyBorder="1"/>
    <xf numFmtId="43" fontId="1" fillId="0" borderId="10" xfId="28" applyFont="1" applyBorder="1"/>
    <xf numFmtId="43" fontId="0" fillId="0" borderId="0" xfId="0" applyNumberFormat="1"/>
    <xf numFmtId="43" fontId="16" fillId="0" borderId="10" xfId="0" applyNumberFormat="1" applyFont="1" applyBorder="1"/>
    <xf numFmtId="0" fontId="0" fillId="0" borderId="10" xfId="0" applyBorder="1" applyAlignment="1">
      <alignment horizontal="left"/>
    </xf>
    <xf numFmtId="0" fontId="0" fillId="0" borderId="0" xfId="0"/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3"/>
  <sheetViews>
    <sheetView topLeftCell="A119" workbookViewId="0">
      <selection activeCell="H114" sqref="H114"/>
    </sheetView>
  </sheetViews>
  <sheetFormatPr defaultRowHeight="15"/>
  <cols>
    <col min="1" max="1" width="15" customWidth="1"/>
    <col min="5" max="5" width="27.28515625" bestFit="1" customWidth="1"/>
    <col min="6" max="6" width="31.7109375" customWidth="1"/>
    <col min="7" max="7" width="21.140625" customWidth="1"/>
    <col min="8" max="8" width="13.42578125" customWidth="1"/>
  </cols>
  <sheetData>
    <row r="1" spans="1:8">
      <c r="A1">
        <v>4050384145</v>
      </c>
      <c r="B1">
        <v>334147</v>
      </c>
      <c r="C1">
        <v>110901</v>
      </c>
      <c r="D1">
        <v>0</v>
      </c>
      <c r="F1" t="s">
        <v>0</v>
      </c>
      <c r="H1">
        <v>0</v>
      </c>
    </row>
    <row r="2" spans="1:8">
      <c r="A2">
        <v>4050384145</v>
      </c>
      <c r="B2">
        <v>334147</v>
      </c>
      <c r="C2">
        <v>110901</v>
      </c>
      <c r="D2">
        <v>31899</v>
      </c>
      <c r="F2" t="s">
        <v>1</v>
      </c>
      <c r="G2" t="s">
        <v>2</v>
      </c>
      <c r="H2">
        <v>-222.2</v>
      </c>
    </row>
    <row r="3" spans="1:8">
      <c r="A3">
        <v>4050384145</v>
      </c>
      <c r="B3">
        <v>334147</v>
      </c>
      <c r="C3">
        <v>110901</v>
      </c>
      <c r="D3">
        <v>31899</v>
      </c>
      <c r="F3" t="s">
        <v>3</v>
      </c>
      <c r="G3" t="s">
        <v>2</v>
      </c>
      <c r="H3">
        <v>-40</v>
      </c>
    </row>
    <row r="4" spans="1:8">
      <c r="A4">
        <v>4050384145</v>
      </c>
      <c r="B4">
        <v>334147</v>
      </c>
      <c r="C4">
        <v>110901</v>
      </c>
      <c r="D4">
        <v>31899</v>
      </c>
      <c r="F4" t="s">
        <v>4</v>
      </c>
      <c r="G4" t="s">
        <v>2</v>
      </c>
      <c r="H4">
        <v>-125.55</v>
      </c>
    </row>
    <row r="5" spans="1:8">
      <c r="A5">
        <v>4050384145</v>
      </c>
      <c r="B5">
        <v>334147</v>
      </c>
      <c r="C5">
        <v>110901</v>
      </c>
      <c r="D5">
        <v>31899</v>
      </c>
      <c r="F5" t="s">
        <v>5</v>
      </c>
      <c r="G5" t="s">
        <v>2</v>
      </c>
      <c r="H5">
        <v>-8.1</v>
      </c>
    </row>
    <row r="6" spans="1:8">
      <c r="A6">
        <v>4050384145</v>
      </c>
      <c r="B6">
        <v>334147</v>
      </c>
      <c r="C6">
        <v>110901</v>
      </c>
      <c r="D6">
        <v>31900</v>
      </c>
      <c r="F6" t="s">
        <v>6</v>
      </c>
      <c r="G6" t="s">
        <v>2</v>
      </c>
      <c r="H6">
        <v>157065.97</v>
      </c>
    </row>
    <row r="7" spans="1:8">
      <c r="A7">
        <v>4050384145</v>
      </c>
      <c r="B7">
        <v>334147</v>
      </c>
      <c r="C7">
        <v>110901</v>
      </c>
      <c r="D7">
        <v>31903</v>
      </c>
      <c r="E7" t="s">
        <v>7</v>
      </c>
      <c r="F7" t="s">
        <v>8</v>
      </c>
      <c r="G7" t="s">
        <v>9</v>
      </c>
      <c r="H7">
        <v>-217979.83</v>
      </c>
    </row>
    <row r="8" spans="1:8">
      <c r="A8">
        <v>4050384145</v>
      </c>
      <c r="B8">
        <v>334147</v>
      </c>
      <c r="C8">
        <v>110901</v>
      </c>
      <c r="D8">
        <v>31904</v>
      </c>
      <c r="E8" t="s">
        <v>7</v>
      </c>
      <c r="F8" t="s">
        <v>8</v>
      </c>
      <c r="G8" t="s">
        <v>9</v>
      </c>
      <c r="H8">
        <v>-95612.15</v>
      </c>
    </row>
    <row r="9" spans="1:8">
      <c r="A9">
        <v>4050384145</v>
      </c>
      <c r="B9">
        <v>334147</v>
      </c>
      <c r="C9">
        <v>110901</v>
      </c>
      <c r="D9">
        <v>31905</v>
      </c>
      <c r="E9" t="s">
        <v>7</v>
      </c>
      <c r="F9" t="s">
        <v>8</v>
      </c>
      <c r="G9" t="s">
        <v>9</v>
      </c>
      <c r="H9">
        <v>-26545.040000000001</v>
      </c>
    </row>
    <row r="10" spans="1:8">
      <c r="A10">
        <v>4050384145</v>
      </c>
      <c r="B10">
        <v>334147</v>
      </c>
      <c r="C10">
        <v>110901</v>
      </c>
      <c r="D10">
        <v>31906</v>
      </c>
      <c r="E10" t="s">
        <v>7</v>
      </c>
      <c r="F10" t="s">
        <v>8</v>
      </c>
      <c r="G10" t="s">
        <v>9</v>
      </c>
      <c r="H10">
        <v>-124902.53</v>
      </c>
    </row>
    <row r="11" spans="1:8">
      <c r="A11">
        <v>4050384145</v>
      </c>
      <c r="B11">
        <v>334147</v>
      </c>
      <c r="C11">
        <v>110901</v>
      </c>
      <c r="D11">
        <v>31907</v>
      </c>
      <c r="E11" t="s">
        <v>7</v>
      </c>
      <c r="F11" t="s">
        <v>8</v>
      </c>
      <c r="G11" t="s">
        <v>9</v>
      </c>
      <c r="H11">
        <v>-70.41</v>
      </c>
    </row>
    <row r="12" spans="1:8">
      <c r="A12">
        <v>4050384145</v>
      </c>
      <c r="B12">
        <v>334147</v>
      </c>
      <c r="C12">
        <v>110901</v>
      </c>
      <c r="D12">
        <v>31908</v>
      </c>
      <c r="E12" t="s">
        <v>7</v>
      </c>
      <c r="F12" t="s">
        <v>8</v>
      </c>
      <c r="G12" t="s">
        <v>9</v>
      </c>
      <c r="H12">
        <v>-580</v>
      </c>
    </row>
    <row r="13" spans="1:8">
      <c r="A13">
        <v>4050384145</v>
      </c>
      <c r="B13">
        <v>334147</v>
      </c>
      <c r="C13">
        <v>110901</v>
      </c>
      <c r="D13">
        <v>31909</v>
      </c>
      <c r="E13" t="s">
        <v>7</v>
      </c>
      <c r="F13" t="s">
        <v>8</v>
      </c>
      <c r="G13" t="s">
        <v>9</v>
      </c>
      <c r="H13">
        <v>-3990</v>
      </c>
    </row>
    <row r="14" spans="1:8">
      <c r="A14">
        <v>4050384145</v>
      </c>
      <c r="B14">
        <v>334147</v>
      </c>
      <c r="C14">
        <v>110901</v>
      </c>
      <c r="D14">
        <v>31910</v>
      </c>
      <c r="E14" t="s">
        <v>7</v>
      </c>
      <c r="F14" t="s">
        <v>8</v>
      </c>
      <c r="G14" t="s">
        <v>9</v>
      </c>
      <c r="H14">
        <v>-12479.09</v>
      </c>
    </row>
    <row r="15" spans="1:8">
      <c r="A15">
        <v>4050384145</v>
      </c>
      <c r="B15">
        <v>334147</v>
      </c>
      <c r="C15">
        <v>110901</v>
      </c>
      <c r="D15">
        <v>31911</v>
      </c>
      <c r="E15" t="s">
        <v>7</v>
      </c>
      <c r="F15" t="s">
        <v>10</v>
      </c>
      <c r="G15" t="s">
        <v>9</v>
      </c>
      <c r="H15">
        <v>-360761.32</v>
      </c>
    </row>
    <row r="16" spans="1:8">
      <c r="A16">
        <v>4050384145</v>
      </c>
      <c r="B16">
        <v>334147</v>
      </c>
      <c r="C16">
        <v>110901</v>
      </c>
      <c r="D16">
        <v>31912</v>
      </c>
      <c r="E16" t="s">
        <v>7</v>
      </c>
      <c r="F16" t="s">
        <v>11</v>
      </c>
      <c r="G16" t="s">
        <v>9</v>
      </c>
      <c r="H16">
        <v>-1030333.28</v>
      </c>
    </row>
    <row r="17" spans="1:8">
      <c r="A17">
        <v>4050384145</v>
      </c>
      <c r="B17">
        <v>334147</v>
      </c>
      <c r="C17">
        <v>110901</v>
      </c>
      <c r="D17">
        <v>31913</v>
      </c>
      <c r="E17" t="s">
        <v>7</v>
      </c>
      <c r="F17" t="s">
        <v>12</v>
      </c>
      <c r="G17" t="s">
        <v>9</v>
      </c>
      <c r="H17">
        <v>-205417.01</v>
      </c>
    </row>
    <row r="18" spans="1:8">
      <c r="A18">
        <v>4050384145</v>
      </c>
      <c r="B18">
        <v>334147</v>
      </c>
      <c r="C18">
        <v>110901</v>
      </c>
      <c r="D18">
        <v>31914</v>
      </c>
      <c r="E18" t="s">
        <v>7</v>
      </c>
      <c r="F18" t="s">
        <v>13</v>
      </c>
      <c r="G18" t="s">
        <v>9</v>
      </c>
      <c r="H18">
        <v>-18800</v>
      </c>
    </row>
    <row r="19" spans="1:8">
      <c r="A19">
        <v>4050384145</v>
      </c>
      <c r="B19">
        <v>334147</v>
      </c>
      <c r="C19">
        <v>110901</v>
      </c>
      <c r="D19">
        <v>31915</v>
      </c>
      <c r="E19" t="s">
        <v>7</v>
      </c>
      <c r="F19" t="s">
        <v>14</v>
      </c>
      <c r="G19" t="s">
        <v>9</v>
      </c>
      <c r="H19">
        <v>-110923</v>
      </c>
    </row>
    <row r="20" spans="1:8">
      <c r="A20">
        <v>4050384145</v>
      </c>
      <c r="B20">
        <v>334147</v>
      </c>
      <c r="C20">
        <v>110901</v>
      </c>
      <c r="D20">
        <v>31916</v>
      </c>
      <c r="E20" t="s">
        <v>7</v>
      </c>
      <c r="F20" t="s">
        <v>15</v>
      </c>
      <c r="G20" t="s">
        <v>9</v>
      </c>
      <c r="H20">
        <v>-37440</v>
      </c>
    </row>
    <row r="21" spans="1:8">
      <c r="A21">
        <v>4050384145</v>
      </c>
      <c r="B21">
        <v>334147</v>
      </c>
      <c r="C21">
        <v>110901</v>
      </c>
      <c r="D21">
        <v>31917</v>
      </c>
      <c r="E21" t="s">
        <v>16</v>
      </c>
      <c r="F21" t="s">
        <v>17</v>
      </c>
      <c r="G21" t="s">
        <v>18</v>
      </c>
      <c r="H21">
        <v>-10182.790000000001</v>
      </c>
    </row>
    <row r="22" spans="1:8">
      <c r="A22">
        <v>4050384145</v>
      </c>
      <c r="B22">
        <v>334147</v>
      </c>
      <c r="C22">
        <v>110901</v>
      </c>
      <c r="D22">
        <v>31918</v>
      </c>
      <c r="E22" t="s">
        <v>16</v>
      </c>
      <c r="F22" t="s">
        <v>19</v>
      </c>
      <c r="G22" t="s">
        <v>18</v>
      </c>
      <c r="H22">
        <v>-669</v>
      </c>
    </row>
    <row r="23" spans="1:8">
      <c r="A23">
        <v>4050384145</v>
      </c>
      <c r="B23">
        <v>334147</v>
      </c>
      <c r="C23">
        <v>110901</v>
      </c>
      <c r="D23">
        <v>31919</v>
      </c>
      <c r="E23" t="s">
        <v>16</v>
      </c>
      <c r="F23" t="s">
        <v>20</v>
      </c>
      <c r="G23" t="s">
        <v>18</v>
      </c>
      <c r="H23">
        <v>-118.58</v>
      </c>
    </row>
    <row r="24" spans="1:8">
      <c r="A24">
        <v>4050384145</v>
      </c>
      <c r="B24">
        <v>334147</v>
      </c>
      <c r="C24">
        <v>110901</v>
      </c>
      <c r="D24">
        <v>31920</v>
      </c>
      <c r="E24" t="s">
        <v>16</v>
      </c>
      <c r="F24" t="s">
        <v>21</v>
      </c>
      <c r="G24" t="s">
        <v>18</v>
      </c>
      <c r="H24">
        <v>-3946.41</v>
      </c>
    </row>
    <row r="25" spans="1:8">
      <c r="A25">
        <v>4050384145</v>
      </c>
      <c r="B25">
        <v>334147</v>
      </c>
      <c r="C25">
        <v>110901</v>
      </c>
      <c r="D25">
        <v>31921</v>
      </c>
      <c r="E25" t="s">
        <v>16</v>
      </c>
      <c r="F25" t="s">
        <v>22</v>
      </c>
      <c r="G25" t="s">
        <v>18</v>
      </c>
      <c r="H25">
        <v>-15578.1</v>
      </c>
    </row>
    <row r="26" spans="1:8">
      <c r="A26">
        <v>4050384145</v>
      </c>
      <c r="B26">
        <v>334147</v>
      </c>
      <c r="C26">
        <v>110902</v>
      </c>
      <c r="D26">
        <v>31923</v>
      </c>
      <c r="E26" t="s">
        <v>23</v>
      </c>
      <c r="F26" t="s">
        <v>24</v>
      </c>
      <c r="G26" t="s">
        <v>18</v>
      </c>
      <c r="H26">
        <v>-105.2</v>
      </c>
    </row>
    <row r="27" spans="1:8">
      <c r="A27">
        <v>4050384145</v>
      </c>
      <c r="B27">
        <v>334147</v>
      </c>
      <c r="C27">
        <v>110902</v>
      </c>
      <c r="D27">
        <v>31924</v>
      </c>
      <c r="E27" t="s">
        <v>23</v>
      </c>
      <c r="F27" t="s">
        <v>24</v>
      </c>
      <c r="G27" t="s">
        <v>18</v>
      </c>
      <c r="H27">
        <v>-53.5</v>
      </c>
    </row>
    <row r="28" spans="1:8">
      <c r="A28">
        <v>4050384145</v>
      </c>
      <c r="B28">
        <v>334147</v>
      </c>
      <c r="C28">
        <v>110902</v>
      </c>
      <c r="D28">
        <v>31925</v>
      </c>
      <c r="E28" t="s">
        <v>23</v>
      </c>
      <c r="F28" t="s">
        <v>24</v>
      </c>
      <c r="G28" t="s">
        <v>18</v>
      </c>
      <c r="H28">
        <v>-77</v>
      </c>
    </row>
    <row r="29" spans="1:8">
      <c r="A29">
        <v>4050384145</v>
      </c>
      <c r="B29">
        <v>334147</v>
      </c>
      <c r="C29">
        <v>110902</v>
      </c>
      <c r="D29">
        <v>31926</v>
      </c>
      <c r="E29" t="s">
        <v>23</v>
      </c>
      <c r="F29" t="s">
        <v>24</v>
      </c>
      <c r="G29" t="s">
        <v>18</v>
      </c>
      <c r="H29">
        <v>-5382</v>
      </c>
    </row>
    <row r="30" spans="1:8">
      <c r="A30">
        <v>4050384145</v>
      </c>
      <c r="B30">
        <v>334147</v>
      </c>
      <c r="C30">
        <v>110903</v>
      </c>
      <c r="D30">
        <v>31927</v>
      </c>
      <c r="E30" t="s">
        <v>16</v>
      </c>
      <c r="F30" t="s">
        <v>25</v>
      </c>
      <c r="G30" t="s">
        <v>18</v>
      </c>
      <c r="H30">
        <v>-45</v>
      </c>
    </row>
    <row r="31" spans="1:8">
      <c r="A31">
        <v>4050384145</v>
      </c>
      <c r="B31">
        <v>334147</v>
      </c>
      <c r="C31">
        <v>110905</v>
      </c>
      <c r="D31">
        <v>31938</v>
      </c>
      <c r="E31" t="s">
        <v>7</v>
      </c>
      <c r="F31" t="s">
        <v>26</v>
      </c>
      <c r="G31" t="s">
        <v>9</v>
      </c>
      <c r="H31">
        <v>-5800</v>
      </c>
    </row>
    <row r="32" spans="1:8">
      <c r="A32">
        <v>4050384145</v>
      </c>
      <c r="B32">
        <v>334147</v>
      </c>
      <c r="C32">
        <v>110905</v>
      </c>
      <c r="D32">
        <v>31939</v>
      </c>
      <c r="E32" t="s">
        <v>7</v>
      </c>
      <c r="F32" t="s">
        <v>27</v>
      </c>
      <c r="G32" t="s">
        <v>9</v>
      </c>
      <c r="H32">
        <v>-10.09</v>
      </c>
    </row>
    <row r="33" spans="1:8">
      <c r="A33">
        <v>4050384145</v>
      </c>
      <c r="B33">
        <v>334147</v>
      </c>
      <c r="C33">
        <v>110905</v>
      </c>
      <c r="D33">
        <v>31940</v>
      </c>
      <c r="E33" t="s">
        <v>7</v>
      </c>
      <c r="F33" t="s">
        <v>28</v>
      </c>
      <c r="G33" t="s">
        <v>9</v>
      </c>
      <c r="H33">
        <v>-1723.87</v>
      </c>
    </row>
    <row r="34" spans="1:8">
      <c r="A34">
        <v>4050384145</v>
      </c>
      <c r="B34">
        <v>334147</v>
      </c>
      <c r="C34">
        <v>110905</v>
      </c>
      <c r="D34">
        <v>31941</v>
      </c>
      <c r="E34" t="s">
        <v>7</v>
      </c>
      <c r="F34" t="s">
        <v>29</v>
      </c>
      <c r="G34" t="s">
        <v>9</v>
      </c>
      <c r="H34">
        <v>-198010</v>
      </c>
    </row>
    <row r="35" spans="1:8">
      <c r="A35">
        <v>4050384145</v>
      </c>
      <c r="B35">
        <v>334147</v>
      </c>
      <c r="C35">
        <v>110905</v>
      </c>
      <c r="D35">
        <v>31942</v>
      </c>
      <c r="E35" t="s">
        <v>30</v>
      </c>
      <c r="F35" t="s">
        <v>31</v>
      </c>
      <c r="G35" t="s">
        <v>9</v>
      </c>
      <c r="H35">
        <v>-10474</v>
      </c>
    </row>
    <row r="36" spans="1:8">
      <c r="A36">
        <v>4050384145</v>
      </c>
      <c r="B36">
        <v>334147</v>
      </c>
      <c r="C36">
        <v>110905</v>
      </c>
      <c r="D36">
        <v>31943</v>
      </c>
      <c r="E36" t="s">
        <v>7</v>
      </c>
      <c r="F36" t="s">
        <v>32</v>
      </c>
      <c r="G36" t="s">
        <v>9</v>
      </c>
      <c r="H36">
        <v>-21948</v>
      </c>
    </row>
    <row r="37" spans="1:8">
      <c r="A37">
        <v>4050384145</v>
      </c>
      <c r="B37">
        <v>334147</v>
      </c>
      <c r="C37">
        <v>110905</v>
      </c>
      <c r="D37">
        <v>31944</v>
      </c>
      <c r="E37" t="s">
        <v>7</v>
      </c>
      <c r="F37" t="s">
        <v>33</v>
      </c>
      <c r="G37" t="s">
        <v>9</v>
      </c>
      <c r="H37">
        <v>-2804.4</v>
      </c>
    </row>
    <row r="38" spans="1:8">
      <c r="A38">
        <v>4050384145</v>
      </c>
      <c r="B38">
        <v>334147</v>
      </c>
      <c r="C38">
        <v>110905</v>
      </c>
      <c r="D38">
        <v>31945</v>
      </c>
      <c r="E38" t="s">
        <v>7</v>
      </c>
      <c r="F38" t="s">
        <v>34</v>
      </c>
      <c r="G38" t="s">
        <v>9</v>
      </c>
      <c r="H38">
        <v>-86254.68</v>
      </c>
    </row>
    <row r="39" spans="1:8">
      <c r="A39">
        <v>4050384145</v>
      </c>
      <c r="B39">
        <v>334147</v>
      </c>
      <c r="C39">
        <v>110905</v>
      </c>
      <c r="D39">
        <v>31946</v>
      </c>
      <c r="E39" t="s">
        <v>7</v>
      </c>
      <c r="F39" t="s">
        <v>35</v>
      </c>
      <c r="G39" t="s">
        <v>9</v>
      </c>
      <c r="H39">
        <v>-323190</v>
      </c>
    </row>
    <row r="40" spans="1:8">
      <c r="A40">
        <v>4050384145</v>
      </c>
      <c r="B40">
        <v>334147</v>
      </c>
      <c r="C40">
        <v>110905</v>
      </c>
      <c r="D40">
        <v>31947</v>
      </c>
      <c r="E40" t="s">
        <v>7</v>
      </c>
      <c r="F40" t="s">
        <v>36</v>
      </c>
      <c r="G40" t="s">
        <v>9</v>
      </c>
      <c r="H40">
        <v>-19500</v>
      </c>
    </row>
    <row r="41" spans="1:8">
      <c r="A41">
        <v>4050384145</v>
      </c>
      <c r="B41">
        <v>334147</v>
      </c>
      <c r="C41">
        <v>110905</v>
      </c>
      <c r="D41">
        <v>31948</v>
      </c>
      <c r="E41" t="s">
        <v>37</v>
      </c>
      <c r="F41" t="s">
        <v>38</v>
      </c>
      <c r="G41" t="s">
        <v>9</v>
      </c>
      <c r="H41">
        <v>-5200</v>
      </c>
    </row>
    <row r="42" spans="1:8">
      <c r="A42">
        <v>4050384145</v>
      </c>
      <c r="B42">
        <v>334147</v>
      </c>
      <c r="C42">
        <v>110905</v>
      </c>
      <c r="D42">
        <v>31949</v>
      </c>
      <c r="E42" t="s">
        <v>7</v>
      </c>
      <c r="F42" t="s">
        <v>39</v>
      </c>
      <c r="G42" t="s">
        <v>9</v>
      </c>
      <c r="H42">
        <v>-107990.37</v>
      </c>
    </row>
    <row r="43" spans="1:8">
      <c r="A43">
        <v>4050384145</v>
      </c>
      <c r="B43">
        <v>334147</v>
      </c>
      <c r="C43">
        <v>110905</v>
      </c>
      <c r="D43">
        <v>31950</v>
      </c>
      <c r="E43" t="s">
        <v>7</v>
      </c>
      <c r="F43" t="s">
        <v>40</v>
      </c>
      <c r="G43" t="s">
        <v>9</v>
      </c>
      <c r="H43">
        <v>-40579.629999999997</v>
      </c>
    </row>
    <row r="44" spans="1:8">
      <c r="A44">
        <v>4050384145</v>
      </c>
      <c r="B44">
        <v>334147</v>
      </c>
      <c r="C44">
        <v>110906</v>
      </c>
      <c r="D44">
        <v>31951</v>
      </c>
      <c r="E44" t="s">
        <v>41</v>
      </c>
      <c r="F44" t="s">
        <v>42</v>
      </c>
      <c r="G44" t="s">
        <v>9</v>
      </c>
      <c r="H44">
        <v>19985.400000000001</v>
      </c>
    </row>
    <row r="45" spans="1:8">
      <c r="A45">
        <v>4050384145</v>
      </c>
      <c r="B45">
        <v>334147</v>
      </c>
      <c r="C45">
        <v>110907</v>
      </c>
      <c r="D45">
        <v>31952</v>
      </c>
      <c r="E45" t="s">
        <v>43</v>
      </c>
      <c r="F45" t="s">
        <v>44</v>
      </c>
      <c r="G45" t="s">
        <v>18</v>
      </c>
      <c r="H45">
        <v>323.25</v>
      </c>
    </row>
    <row r="46" spans="1:8">
      <c r="A46">
        <v>4050384145</v>
      </c>
      <c r="B46">
        <v>334147</v>
      </c>
      <c r="C46">
        <v>110907</v>
      </c>
      <c r="D46">
        <v>31953</v>
      </c>
      <c r="E46" t="s">
        <v>43</v>
      </c>
      <c r="F46" t="s">
        <v>45</v>
      </c>
      <c r="G46" t="s">
        <v>18</v>
      </c>
      <c r="H46">
        <v>926.25</v>
      </c>
    </row>
    <row r="47" spans="1:8">
      <c r="A47">
        <v>4050384145</v>
      </c>
      <c r="B47">
        <v>334147</v>
      </c>
      <c r="C47">
        <v>110909</v>
      </c>
      <c r="D47">
        <v>31957</v>
      </c>
      <c r="E47" t="s">
        <v>7</v>
      </c>
      <c r="F47" t="s">
        <v>46</v>
      </c>
      <c r="G47" t="s">
        <v>9</v>
      </c>
      <c r="H47">
        <v>-426286.91</v>
      </c>
    </row>
    <row r="48" spans="1:8">
      <c r="A48">
        <v>4050384145</v>
      </c>
      <c r="B48">
        <v>334147</v>
      </c>
      <c r="C48">
        <v>110909</v>
      </c>
      <c r="D48">
        <v>31958</v>
      </c>
      <c r="E48" t="s">
        <v>7</v>
      </c>
      <c r="F48" t="s">
        <v>47</v>
      </c>
      <c r="G48" t="s">
        <v>9</v>
      </c>
      <c r="H48">
        <v>-957</v>
      </c>
    </row>
    <row r="49" spans="1:8">
      <c r="A49">
        <v>4050384145</v>
      </c>
      <c r="B49">
        <v>334147</v>
      </c>
      <c r="C49">
        <v>110909</v>
      </c>
      <c r="D49">
        <v>31959</v>
      </c>
      <c r="E49" t="s">
        <v>7</v>
      </c>
      <c r="F49" t="s">
        <v>48</v>
      </c>
      <c r="G49" t="s">
        <v>9</v>
      </c>
      <c r="H49">
        <v>-19745</v>
      </c>
    </row>
    <row r="50" spans="1:8">
      <c r="A50">
        <v>4050384145</v>
      </c>
      <c r="B50">
        <v>334147</v>
      </c>
      <c r="C50">
        <v>110909</v>
      </c>
      <c r="D50">
        <v>31960</v>
      </c>
      <c r="E50" t="s">
        <v>7</v>
      </c>
      <c r="F50" t="s">
        <v>49</v>
      </c>
      <c r="G50" t="s">
        <v>9</v>
      </c>
      <c r="H50">
        <v>-119000</v>
      </c>
    </row>
    <row r="51" spans="1:8">
      <c r="A51">
        <v>4050384145</v>
      </c>
      <c r="B51">
        <v>334147</v>
      </c>
      <c r="C51">
        <v>110909</v>
      </c>
      <c r="D51">
        <v>31961</v>
      </c>
      <c r="E51" t="s">
        <v>50</v>
      </c>
      <c r="F51" t="s">
        <v>51</v>
      </c>
      <c r="G51" t="s">
        <v>9</v>
      </c>
      <c r="H51">
        <v>-10500</v>
      </c>
    </row>
    <row r="52" spans="1:8">
      <c r="A52">
        <v>4050384145</v>
      </c>
      <c r="B52">
        <v>334147</v>
      </c>
      <c r="C52">
        <v>110909</v>
      </c>
      <c r="D52">
        <v>31962</v>
      </c>
      <c r="E52" t="s">
        <v>7</v>
      </c>
      <c r="F52" t="s">
        <v>52</v>
      </c>
      <c r="G52" t="s">
        <v>9</v>
      </c>
      <c r="H52">
        <v>-4710</v>
      </c>
    </row>
    <row r="53" spans="1:8">
      <c r="A53">
        <v>4050384145</v>
      </c>
      <c r="B53">
        <v>334147</v>
      </c>
      <c r="C53">
        <v>110909</v>
      </c>
      <c r="D53">
        <v>31963</v>
      </c>
      <c r="E53" t="s">
        <v>7</v>
      </c>
      <c r="F53" t="s">
        <v>53</v>
      </c>
      <c r="G53" t="s">
        <v>9</v>
      </c>
      <c r="H53">
        <v>-77520</v>
      </c>
    </row>
    <row r="54" spans="1:8">
      <c r="A54">
        <v>4050384145</v>
      </c>
      <c r="B54">
        <v>334147</v>
      </c>
      <c r="C54">
        <v>110909</v>
      </c>
      <c r="D54">
        <v>31964</v>
      </c>
      <c r="E54" t="s">
        <v>7</v>
      </c>
      <c r="F54" t="s">
        <v>54</v>
      </c>
      <c r="G54" t="s">
        <v>9</v>
      </c>
      <c r="H54">
        <v>-9000</v>
      </c>
    </row>
    <row r="55" spans="1:8">
      <c r="A55">
        <v>4050384145</v>
      </c>
      <c r="B55">
        <v>334147</v>
      </c>
      <c r="C55">
        <v>110909</v>
      </c>
      <c r="D55">
        <v>31965</v>
      </c>
      <c r="E55" t="s">
        <v>55</v>
      </c>
      <c r="F55" t="s">
        <v>56</v>
      </c>
      <c r="G55" t="s">
        <v>9</v>
      </c>
      <c r="H55">
        <v>-16200</v>
      </c>
    </row>
    <row r="56" spans="1:8">
      <c r="A56">
        <v>4050384145</v>
      </c>
      <c r="B56">
        <v>334147</v>
      </c>
      <c r="C56">
        <v>110909</v>
      </c>
      <c r="D56">
        <v>31966</v>
      </c>
      <c r="E56" t="s">
        <v>55</v>
      </c>
      <c r="F56" t="s">
        <v>56</v>
      </c>
      <c r="G56" t="s">
        <v>9</v>
      </c>
      <c r="H56">
        <v>-27000</v>
      </c>
    </row>
    <row r="57" spans="1:8">
      <c r="A57">
        <v>4050384145</v>
      </c>
      <c r="B57">
        <v>334147</v>
      </c>
      <c r="C57">
        <v>110909</v>
      </c>
      <c r="D57">
        <v>31967</v>
      </c>
      <c r="E57" t="s">
        <v>7</v>
      </c>
      <c r="F57" t="s">
        <v>57</v>
      </c>
      <c r="G57" t="s">
        <v>9</v>
      </c>
      <c r="H57">
        <v>-112414.54</v>
      </c>
    </row>
    <row r="58" spans="1:8">
      <c r="A58">
        <v>4050384145</v>
      </c>
      <c r="B58">
        <v>334147</v>
      </c>
      <c r="C58">
        <v>110909</v>
      </c>
      <c r="D58">
        <v>31968</v>
      </c>
      <c r="E58" t="s">
        <v>58</v>
      </c>
      <c r="F58" t="s">
        <v>59</v>
      </c>
      <c r="G58" t="s">
        <v>60</v>
      </c>
      <c r="H58">
        <v>1012000</v>
      </c>
    </row>
    <row r="59" spans="1:8">
      <c r="A59">
        <v>4050384145</v>
      </c>
      <c r="B59">
        <v>334147</v>
      </c>
      <c r="C59">
        <v>110909</v>
      </c>
      <c r="D59">
        <v>31970</v>
      </c>
      <c r="E59" t="s">
        <v>7</v>
      </c>
      <c r="F59" t="s">
        <v>61</v>
      </c>
      <c r="G59" t="s">
        <v>9</v>
      </c>
      <c r="H59">
        <v>-1454115.6</v>
      </c>
    </row>
    <row r="60" spans="1:8">
      <c r="A60">
        <v>4050384145</v>
      </c>
      <c r="B60">
        <v>334147</v>
      </c>
      <c r="C60">
        <v>110909</v>
      </c>
      <c r="D60">
        <v>31971</v>
      </c>
      <c r="E60" t="s">
        <v>7</v>
      </c>
      <c r="F60" t="s">
        <v>62</v>
      </c>
      <c r="G60" t="s">
        <v>9</v>
      </c>
      <c r="H60">
        <v>-408736.74</v>
      </c>
    </row>
    <row r="61" spans="1:8">
      <c r="A61">
        <v>4050384145</v>
      </c>
      <c r="B61">
        <v>334147</v>
      </c>
      <c r="C61">
        <v>110909</v>
      </c>
      <c r="D61">
        <v>31972</v>
      </c>
      <c r="E61" t="s">
        <v>7</v>
      </c>
      <c r="F61" t="s">
        <v>61</v>
      </c>
      <c r="G61" t="s">
        <v>9</v>
      </c>
      <c r="H61">
        <v>-3897013.05</v>
      </c>
    </row>
    <row r="62" spans="1:8">
      <c r="A62">
        <v>4050384145</v>
      </c>
      <c r="B62">
        <v>334147</v>
      </c>
      <c r="C62">
        <v>110909</v>
      </c>
      <c r="D62">
        <v>31973</v>
      </c>
      <c r="E62" t="s">
        <v>7</v>
      </c>
      <c r="F62" t="s">
        <v>63</v>
      </c>
      <c r="G62" t="s">
        <v>9</v>
      </c>
      <c r="H62">
        <v>-156888.82999999999</v>
      </c>
    </row>
    <row r="63" spans="1:8">
      <c r="A63">
        <v>4050384145</v>
      </c>
      <c r="B63">
        <v>334147</v>
      </c>
      <c r="C63">
        <v>110909</v>
      </c>
      <c r="D63">
        <v>31974</v>
      </c>
      <c r="E63" t="s">
        <v>64</v>
      </c>
      <c r="F63" t="s">
        <v>65</v>
      </c>
      <c r="G63" t="s">
        <v>66</v>
      </c>
      <c r="H63">
        <v>5000</v>
      </c>
    </row>
    <row r="64" spans="1:8">
      <c r="A64">
        <v>4050384145</v>
      </c>
      <c r="B64">
        <v>334147</v>
      </c>
      <c r="C64">
        <v>110909</v>
      </c>
      <c r="D64">
        <v>31975</v>
      </c>
      <c r="E64" t="s">
        <v>30</v>
      </c>
      <c r="F64" t="s">
        <v>67</v>
      </c>
      <c r="G64" t="s">
        <v>9</v>
      </c>
      <c r="H64">
        <v>-3725.41</v>
      </c>
    </row>
    <row r="65" spans="1:8">
      <c r="A65">
        <v>4050384145</v>
      </c>
      <c r="B65">
        <v>334147</v>
      </c>
      <c r="C65">
        <v>110909</v>
      </c>
      <c r="D65">
        <v>31976</v>
      </c>
      <c r="E65" t="s">
        <v>7</v>
      </c>
      <c r="F65" t="s">
        <v>68</v>
      </c>
      <c r="G65" t="s">
        <v>9</v>
      </c>
      <c r="H65">
        <v>-2988.68</v>
      </c>
    </row>
    <row r="66" spans="1:8">
      <c r="A66">
        <v>4050384145</v>
      </c>
      <c r="B66">
        <v>334147</v>
      </c>
      <c r="C66">
        <v>110909</v>
      </c>
      <c r="D66">
        <v>31977</v>
      </c>
      <c r="E66" t="s">
        <v>30</v>
      </c>
      <c r="F66" t="s">
        <v>69</v>
      </c>
      <c r="G66" t="s">
        <v>9</v>
      </c>
      <c r="H66">
        <v>-26947.26</v>
      </c>
    </row>
    <row r="67" spans="1:8">
      <c r="A67">
        <v>4050384145</v>
      </c>
      <c r="B67">
        <v>334147</v>
      </c>
      <c r="C67">
        <v>110909</v>
      </c>
      <c r="D67">
        <v>31978</v>
      </c>
      <c r="E67" t="s">
        <v>7</v>
      </c>
      <c r="F67" t="s">
        <v>70</v>
      </c>
      <c r="G67" t="s">
        <v>9</v>
      </c>
      <c r="H67">
        <v>-80452.740000000005</v>
      </c>
    </row>
    <row r="68" spans="1:8">
      <c r="A68">
        <v>4050384145</v>
      </c>
      <c r="B68">
        <v>334147</v>
      </c>
      <c r="C68">
        <v>110913</v>
      </c>
      <c r="D68">
        <v>31988</v>
      </c>
      <c r="E68" t="s">
        <v>7</v>
      </c>
      <c r="F68" t="s">
        <v>71</v>
      </c>
      <c r="G68" t="s">
        <v>9</v>
      </c>
      <c r="H68">
        <v>-9381.2999999999993</v>
      </c>
    </row>
    <row r="69" spans="1:8">
      <c r="A69">
        <v>4050384145</v>
      </c>
      <c r="B69">
        <v>334147</v>
      </c>
      <c r="C69">
        <v>110913</v>
      </c>
      <c r="D69">
        <v>31989</v>
      </c>
      <c r="E69" t="s">
        <v>7</v>
      </c>
      <c r="F69" t="s">
        <v>72</v>
      </c>
      <c r="G69" t="s">
        <v>9</v>
      </c>
      <c r="H69">
        <v>-18693.72</v>
      </c>
    </row>
    <row r="70" spans="1:8">
      <c r="A70">
        <v>4050384145</v>
      </c>
      <c r="B70">
        <v>334147</v>
      </c>
      <c r="C70">
        <v>110913</v>
      </c>
      <c r="D70">
        <v>31990</v>
      </c>
      <c r="E70" t="s">
        <v>7</v>
      </c>
      <c r="F70" t="s">
        <v>73</v>
      </c>
      <c r="G70" t="s">
        <v>9</v>
      </c>
      <c r="H70">
        <v>-3800</v>
      </c>
    </row>
    <row r="71" spans="1:8">
      <c r="A71">
        <v>4050384145</v>
      </c>
      <c r="B71">
        <v>334147</v>
      </c>
      <c r="C71">
        <v>110913</v>
      </c>
      <c r="D71">
        <v>31991</v>
      </c>
      <c r="E71" t="s">
        <v>7</v>
      </c>
      <c r="F71" t="s">
        <v>74</v>
      </c>
      <c r="G71" t="s">
        <v>9</v>
      </c>
      <c r="H71">
        <v>-231967.56</v>
      </c>
    </row>
    <row r="72" spans="1:8">
      <c r="A72">
        <v>4050384145</v>
      </c>
      <c r="B72">
        <v>334147</v>
      </c>
      <c r="C72">
        <v>110914</v>
      </c>
      <c r="D72">
        <v>31997</v>
      </c>
      <c r="E72" t="s">
        <v>43</v>
      </c>
      <c r="F72" t="s">
        <v>75</v>
      </c>
      <c r="G72" t="s">
        <v>18</v>
      </c>
      <c r="H72">
        <v>50066.1</v>
      </c>
    </row>
    <row r="73" spans="1:8">
      <c r="A73">
        <v>4050384145</v>
      </c>
      <c r="B73">
        <v>334147</v>
      </c>
      <c r="C73">
        <v>110915</v>
      </c>
      <c r="D73">
        <v>31999</v>
      </c>
      <c r="E73" t="s">
        <v>50</v>
      </c>
      <c r="F73" t="s">
        <v>76</v>
      </c>
      <c r="G73" t="s">
        <v>9</v>
      </c>
      <c r="H73">
        <v>-90202.81</v>
      </c>
    </row>
    <row r="74" spans="1:8">
      <c r="A74">
        <v>4050384145</v>
      </c>
      <c r="B74">
        <v>334147</v>
      </c>
      <c r="C74">
        <v>110915</v>
      </c>
      <c r="D74">
        <v>32000</v>
      </c>
      <c r="E74" t="s">
        <v>77</v>
      </c>
      <c r="F74" t="s">
        <v>78</v>
      </c>
      <c r="G74" t="s">
        <v>18</v>
      </c>
      <c r="H74">
        <v>5000</v>
      </c>
    </row>
    <row r="75" spans="1:8">
      <c r="A75">
        <v>4050384145</v>
      </c>
      <c r="B75">
        <v>334147</v>
      </c>
      <c r="C75">
        <v>110916</v>
      </c>
      <c r="D75">
        <v>32001</v>
      </c>
      <c r="E75" t="s">
        <v>7</v>
      </c>
      <c r="F75" t="s">
        <v>79</v>
      </c>
      <c r="G75" t="s">
        <v>9</v>
      </c>
      <c r="H75">
        <v>-4431.2</v>
      </c>
    </row>
    <row r="76" spans="1:8">
      <c r="A76">
        <v>4050384145</v>
      </c>
      <c r="B76">
        <v>334147</v>
      </c>
      <c r="C76">
        <v>110916</v>
      </c>
      <c r="D76">
        <v>32002</v>
      </c>
      <c r="E76" t="s">
        <v>7</v>
      </c>
      <c r="F76" t="s">
        <v>80</v>
      </c>
      <c r="G76" t="s">
        <v>9</v>
      </c>
      <c r="H76">
        <v>-5810</v>
      </c>
    </row>
    <row r="77" spans="1:8">
      <c r="A77">
        <v>4050384145</v>
      </c>
      <c r="B77">
        <v>334147</v>
      </c>
      <c r="C77">
        <v>110916</v>
      </c>
      <c r="D77">
        <v>32003</v>
      </c>
      <c r="E77" t="s">
        <v>7</v>
      </c>
      <c r="F77" t="s">
        <v>81</v>
      </c>
      <c r="G77" t="s">
        <v>9</v>
      </c>
      <c r="H77">
        <v>-4638</v>
      </c>
    </row>
    <row r="78" spans="1:8">
      <c r="A78">
        <v>4050384145</v>
      </c>
      <c r="B78">
        <v>334147</v>
      </c>
      <c r="C78">
        <v>110916</v>
      </c>
      <c r="D78">
        <v>32004</v>
      </c>
      <c r="E78" t="s">
        <v>7</v>
      </c>
      <c r="F78" t="s">
        <v>81</v>
      </c>
      <c r="G78" t="s">
        <v>9</v>
      </c>
      <c r="H78">
        <v>-3478.5</v>
      </c>
    </row>
    <row r="79" spans="1:8">
      <c r="A79">
        <v>4050384145</v>
      </c>
      <c r="B79">
        <v>334147</v>
      </c>
      <c r="C79">
        <v>110919</v>
      </c>
      <c r="D79">
        <v>32015</v>
      </c>
      <c r="E79" t="s">
        <v>7</v>
      </c>
      <c r="F79" t="s">
        <v>82</v>
      </c>
      <c r="G79" t="s">
        <v>9</v>
      </c>
      <c r="H79">
        <v>-1355.4</v>
      </c>
    </row>
    <row r="80" spans="1:8">
      <c r="A80">
        <v>4050384145</v>
      </c>
      <c r="B80">
        <v>334147</v>
      </c>
      <c r="C80">
        <v>110919</v>
      </c>
      <c r="D80">
        <v>32016</v>
      </c>
      <c r="E80" t="s">
        <v>7</v>
      </c>
      <c r="F80" t="s">
        <v>83</v>
      </c>
      <c r="G80" t="s">
        <v>9</v>
      </c>
      <c r="H80">
        <v>-4667.05</v>
      </c>
    </row>
    <row r="81" spans="1:8">
      <c r="A81">
        <v>4050384145</v>
      </c>
      <c r="B81">
        <v>334147</v>
      </c>
      <c r="C81">
        <v>110919</v>
      </c>
      <c r="D81">
        <v>32017</v>
      </c>
      <c r="E81" t="s">
        <v>7</v>
      </c>
      <c r="F81" t="s">
        <v>84</v>
      </c>
      <c r="G81" t="s">
        <v>9</v>
      </c>
      <c r="H81">
        <v>-20883.45</v>
      </c>
    </row>
    <row r="82" spans="1:8">
      <c r="A82">
        <v>4050384145</v>
      </c>
      <c r="B82">
        <v>334147</v>
      </c>
      <c r="C82">
        <v>110919</v>
      </c>
      <c r="D82">
        <v>32018</v>
      </c>
      <c r="E82" t="s">
        <v>7</v>
      </c>
      <c r="F82" t="s">
        <v>85</v>
      </c>
      <c r="G82" t="s">
        <v>9</v>
      </c>
      <c r="H82">
        <v>-269893.18</v>
      </c>
    </row>
    <row r="83" spans="1:8">
      <c r="A83">
        <v>4050384145</v>
      </c>
      <c r="B83">
        <v>334147</v>
      </c>
      <c r="C83">
        <v>110921</v>
      </c>
      <c r="D83">
        <v>32024</v>
      </c>
      <c r="E83" t="s">
        <v>7</v>
      </c>
      <c r="F83" t="s">
        <v>86</v>
      </c>
      <c r="G83" t="s">
        <v>9</v>
      </c>
      <c r="H83">
        <v>-30000</v>
      </c>
    </row>
    <row r="84" spans="1:8">
      <c r="A84">
        <v>4050384145</v>
      </c>
      <c r="B84">
        <v>334147</v>
      </c>
      <c r="C84">
        <v>110921</v>
      </c>
      <c r="D84">
        <v>32025</v>
      </c>
      <c r="E84" t="s">
        <v>7</v>
      </c>
      <c r="F84" t="s">
        <v>87</v>
      </c>
      <c r="G84" t="s">
        <v>9</v>
      </c>
      <c r="H84">
        <v>-496610.74</v>
      </c>
    </row>
    <row r="85" spans="1:8">
      <c r="A85">
        <v>4050384145</v>
      </c>
      <c r="B85">
        <v>334147</v>
      </c>
      <c r="C85">
        <v>110921</v>
      </c>
      <c r="D85">
        <v>32026</v>
      </c>
      <c r="E85" t="s">
        <v>7</v>
      </c>
      <c r="F85" t="s">
        <v>27</v>
      </c>
      <c r="G85" t="s">
        <v>9</v>
      </c>
      <c r="H85">
        <v>-10754.19</v>
      </c>
    </row>
    <row r="86" spans="1:8">
      <c r="A86">
        <v>4050384145</v>
      </c>
      <c r="B86">
        <v>334147</v>
      </c>
      <c r="C86">
        <v>110921</v>
      </c>
      <c r="D86">
        <v>32027</v>
      </c>
      <c r="E86" t="s">
        <v>7</v>
      </c>
      <c r="F86" t="s">
        <v>27</v>
      </c>
      <c r="G86" t="s">
        <v>9</v>
      </c>
      <c r="H86">
        <v>-10754.19</v>
      </c>
    </row>
    <row r="87" spans="1:8">
      <c r="A87">
        <v>4050384145</v>
      </c>
      <c r="B87">
        <v>334147</v>
      </c>
      <c r="C87">
        <v>110921</v>
      </c>
      <c r="D87">
        <v>32028</v>
      </c>
      <c r="E87" t="s">
        <v>7</v>
      </c>
      <c r="F87" t="s">
        <v>27</v>
      </c>
      <c r="G87" t="s">
        <v>9</v>
      </c>
      <c r="H87">
        <v>-3275.14</v>
      </c>
    </row>
    <row r="88" spans="1:8">
      <c r="A88">
        <v>4050384145</v>
      </c>
      <c r="B88">
        <v>334147</v>
      </c>
      <c r="C88">
        <v>110921</v>
      </c>
      <c r="D88">
        <v>32029</v>
      </c>
      <c r="E88" t="s">
        <v>7</v>
      </c>
      <c r="F88" t="s">
        <v>88</v>
      </c>
      <c r="G88" t="s">
        <v>9</v>
      </c>
      <c r="H88">
        <v>-85265.29</v>
      </c>
    </row>
    <row r="89" spans="1:8">
      <c r="A89">
        <v>4050384145</v>
      </c>
      <c r="B89">
        <v>334147</v>
      </c>
      <c r="C89">
        <v>110921</v>
      </c>
      <c r="D89">
        <v>32030</v>
      </c>
      <c r="E89" t="s">
        <v>7</v>
      </c>
      <c r="F89" t="s">
        <v>89</v>
      </c>
      <c r="G89" t="s">
        <v>9</v>
      </c>
      <c r="H89">
        <v>-13978.78</v>
      </c>
    </row>
    <row r="90" spans="1:8">
      <c r="A90">
        <v>4050384145</v>
      </c>
      <c r="B90">
        <v>334147</v>
      </c>
      <c r="C90">
        <v>110921</v>
      </c>
      <c r="D90">
        <v>32031</v>
      </c>
      <c r="E90" t="s">
        <v>7</v>
      </c>
      <c r="F90" t="s">
        <v>90</v>
      </c>
      <c r="G90" t="s">
        <v>9</v>
      </c>
      <c r="H90">
        <v>-30741.53</v>
      </c>
    </row>
    <row r="91" spans="1:8">
      <c r="A91">
        <v>4050384145</v>
      </c>
      <c r="B91">
        <v>334147</v>
      </c>
      <c r="C91">
        <v>110921</v>
      </c>
      <c r="D91">
        <v>32032</v>
      </c>
      <c r="E91" t="s">
        <v>7</v>
      </c>
      <c r="F91" t="s">
        <v>91</v>
      </c>
      <c r="G91" t="s">
        <v>9</v>
      </c>
      <c r="H91">
        <v>-102.39</v>
      </c>
    </row>
    <row r="92" spans="1:8">
      <c r="A92">
        <v>4050384145</v>
      </c>
      <c r="B92">
        <v>334147</v>
      </c>
      <c r="C92">
        <v>110921</v>
      </c>
      <c r="D92">
        <v>32033</v>
      </c>
      <c r="E92" t="s">
        <v>7</v>
      </c>
      <c r="F92" t="s">
        <v>92</v>
      </c>
      <c r="G92" t="s">
        <v>9</v>
      </c>
      <c r="H92">
        <v>-754817.58</v>
      </c>
    </row>
    <row r="93" spans="1:8">
      <c r="A93">
        <v>4050384145</v>
      </c>
      <c r="B93">
        <v>334147</v>
      </c>
      <c r="C93">
        <v>110921</v>
      </c>
      <c r="D93">
        <v>32034</v>
      </c>
      <c r="E93" t="s">
        <v>7</v>
      </c>
      <c r="F93" t="s">
        <v>93</v>
      </c>
      <c r="G93" t="s">
        <v>9</v>
      </c>
      <c r="H93">
        <v>-502809.52</v>
      </c>
    </row>
    <row r="94" spans="1:8">
      <c r="A94">
        <v>4050384145</v>
      </c>
      <c r="B94">
        <v>334147</v>
      </c>
      <c r="C94">
        <v>110921</v>
      </c>
      <c r="D94">
        <v>32035</v>
      </c>
      <c r="E94" t="s">
        <v>7</v>
      </c>
      <c r="F94" t="s">
        <v>94</v>
      </c>
      <c r="G94" t="s">
        <v>9</v>
      </c>
      <c r="H94">
        <v>-97587.11</v>
      </c>
    </row>
    <row r="95" spans="1:8">
      <c r="A95">
        <v>4050384145</v>
      </c>
      <c r="B95">
        <v>334147</v>
      </c>
      <c r="C95">
        <v>110921</v>
      </c>
      <c r="D95">
        <v>32036</v>
      </c>
      <c r="E95" t="s">
        <v>43</v>
      </c>
      <c r="F95" t="s">
        <v>32</v>
      </c>
      <c r="G95" t="s">
        <v>18</v>
      </c>
      <c r="H95">
        <v>525</v>
      </c>
    </row>
    <row r="96" spans="1:8">
      <c r="A96">
        <v>4050384145</v>
      </c>
      <c r="B96">
        <v>334147</v>
      </c>
      <c r="C96">
        <v>110922</v>
      </c>
      <c r="D96">
        <v>32037</v>
      </c>
      <c r="E96" t="s">
        <v>95</v>
      </c>
      <c r="F96" t="s">
        <v>96</v>
      </c>
      <c r="G96" t="s">
        <v>9</v>
      </c>
      <c r="H96">
        <v>-3136402.39</v>
      </c>
    </row>
    <row r="97" spans="1:8">
      <c r="A97">
        <v>4050384145</v>
      </c>
      <c r="B97">
        <v>334147</v>
      </c>
      <c r="C97">
        <v>110923</v>
      </c>
      <c r="D97">
        <v>32040</v>
      </c>
      <c r="E97" t="s">
        <v>43</v>
      </c>
      <c r="F97" t="s">
        <v>97</v>
      </c>
      <c r="G97" t="s">
        <v>18</v>
      </c>
      <c r="H97">
        <v>379000</v>
      </c>
    </row>
    <row r="98" spans="1:8">
      <c r="A98">
        <v>4050384145</v>
      </c>
      <c r="B98">
        <v>334147</v>
      </c>
      <c r="C98">
        <v>110923</v>
      </c>
      <c r="D98">
        <v>32041</v>
      </c>
      <c r="E98" t="s">
        <v>7</v>
      </c>
      <c r="F98" t="s">
        <v>98</v>
      </c>
      <c r="G98" t="s">
        <v>9</v>
      </c>
      <c r="H98">
        <v>-2200</v>
      </c>
    </row>
    <row r="99" spans="1:8">
      <c r="A99">
        <v>4050384145</v>
      </c>
      <c r="B99">
        <v>334147</v>
      </c>
      <c r="C99">
        <v>110923</v>
      </c>
      <c r="D99">
        <v>32042</v>
      </c>
      <c r="E99" t="s">
        <v>7</v>
      </c>
      <c r="F99" t="s">
        <v>99</v>
      </c>
      <c r="G99" t="s">
        <v>9</v>
      </c>
      <c r="H99">
        <v>-1500</v>
      </c>
    </row>
    <row r="100" spans="1:8">
      <c r="A100">
        <v>4050384145</v>
      </c>
      <c r="B100">
        <v>334147</v>
      </c>
      <c r="C100">
        <v>110923</v>
      </c>
      <c r="D100">
        <v>32043</v>
      </c>
      <c r="E100" t="s">
        <v>7</v>
      </c>
      <c r="F100" t="s">
        <v>100</v>
      </c>
      <c r="G100" t="s">
        <v>9</v>
      </c>
      <c r="H100">
        <v>-1500</v>
      </c>
    </row>
    <row r="101" spans="1:8">
      <c r="A101">
        <v>4050384145</v>
      </c>
      <c r="B101">
        <v>334147</v>
      </c>
      <c r="C101">
        <v>110923</v>
      </c>
      <c r="D101">
        <v>32044</v>
      </c>
      <c r="E101" t="s">
        <v>7</v>
      </c>
      <c r="F101" t="s">
        <v>101</v>
      </c>
      <c r="G101" t="s">
        <v>9</v>
      </c>
      <c r="H101">
        <v>-1500</v>
      </c>
    </row>
    <row r="102" spans="1:8">
      <c r="A102">
        <v>4050384145</v>
      </c>
      <c r="B102">
        <v>334147</v>
      </c>
      <c r="C102">
        <v>110923</v>
      </c>
      <c r="D102">
        <v>32045</v>
      </c>
      <c r="E102" t="s">
        <v>7</v>
      </c>
      <c r="F102" t="s">
        <v>102</v>
      </c>
      <c r="G102" t="s">
        <v>9</v>
      </c>
      <c r="H102">
        <v>-1500</v>
      </c>
    </row>
    <row r="103" spans="1:8">
      <c r="A103">
        <v>4050384145</v>
      </c>
      <c r="B103">
        <v>334147</v>
      </c>
      <c r="C103">
        <v>110923</v>
      </c>
      <c r="D103">
        <v>32046</v>
      </c>
      <c r="E103" t="s">
        <v>7</v>
      </c>
      <c r="F103" t="s">
        <v>103</v>
      </c>
      <c r="G103" t="s">
        <v>9</v>
      </c>
      <c r="H103">
        <v>-1500</v>
      </c>
    </row>
    <row r="104" spans="1:8">
      <c r="A104">
        <v>4050384145</v>
      </c>
      <c r="B104">
        <v>334147</v>
      </c>
      <c r="C104">
        <v>110923</v>
      </c>
      <c r="D104">
        <v>32047</v>
      </c>
      <c r="E104" t="s">
        <v>7</v>
      </c>
      <c r="F104" t="s">
        <v>104</v>
      </c>
      <c r="G104" t="s">
        <v>9</v>
      </c>
      <c r="H104">
        <v>-1500</v>
      </c>
    </row>
    <row r="105" spans="1:8">
      <c r="A105">
        <v>4050384145</v>
      </c>
      <c r="B105">
        <v>334147</v>
      </c>
      <c r="C105">
        <v>110923</v>
      </c>
      <c r="D105">
        <v>32048</v>
      </c>
      <c r="E105" t="s">
        <v>7</v>
      </c>
      <c r="F105" t="s">
        <v>105</v>
      </c>
      <c r="G105" t="s">
        <v>9</v>
      </c>
      <c r="H105">
        <v>-1500</v>
      </c>
    </row>
    <row r="106" spans="1:8">
      <c r="A106">
        <v>4050384145</v>
      </c>
      <c r="B106">
        <v>334147</v>
      </c>
      <c r="C106">
        <v>110923</v>
      </c>
      <c r="D106">
        <v>32049</v>
      </c>
      <c r="E106" t="s">
        <v>7</v>
      </c>
      <c r="F106" t="s">
        <v>106</v>
      </c>
      <c r="G106" t="s">
        <v>9</v>
      </c>
      <c r="H106">
        <v>-1500</v>
      </c>
    </row>
    <row r="107" spans="1:8">
      <c r="A107">
        <v>4050384145</v>
      </c>
      <c r="B107">
        <v>334147</v>
      </c>
      <c r="C107">
        <v>110923</v>
      </c>
      <c r="D107">
        <v>32050</v>
      </c>
      <c r="E107" t="s">
        <v>7</v>
      </c>
      <c r="F107" t="s">
        <v>107</v>
      </c>
      <c r="G107" t="s">
        <v>9</v>
      </c>
      <c r="H107">
        <v>-7050</v>
      </c>
    </row>
    <row r="108" spans="1:8">
      <c r="A108">
        <v>4050384145</v>
      </c>
      <c r="B108">
        <v>334147</v>
      </c>
      <c r="C108">
        <v>110923</v>
      </c>
      <c r="D108">
        <v>32051</v>
      </c>
      <c r="E108" t="s">
        <v>7</v>
      </c>
      <c r="F108" t="s">
        <v>108</v>
      </c>
      <c r="G108" t="s">
        <v>9</v>
      </c>
      <c r="H108">
        <v>-21000</v>
      </c>
    </row>
    <row r="109" spans="1:8">
      <c r="A109">
        <v>4050384145</v>
      </c>
      <c r="B109">
        <v>334147</v>
      </c>
      <c r="C109">
        <v>110923</v>
      </c>
      <c r="D109">
        <v>32052</v>
      </c>
      <c r="F109" t="s">
        <v>7</v>
      </c>
      <c r="G109" t="s">
        <v>9</v>
      </c>
      <c r="H109">
        <v>-272000</v>
      </c>
    </row>
    <row r="110" spans="1:8">
      <c r="A110">
        <v>4050384145</v>
      </c>
      <c r="B110">
        <v>334147</v>
      </c>
      <c r="C110">
        <v>110923</v>
      </c>
      <c r="D110">
        <v>32053</v>
      </c>
      <c r="E110" t="s">
        <v>7</v>
      </c>
      <c r="F110" t="s">
        <v>109</v>
      </c>
      <c r="G110" t="s">
        <v>9</v>
      </c>
      <c r="H110">
        <v>-39395.379999999997</v>
      </c>
    </row>
    <row r="111" spans="1:8">
      <c r="A111">
        <v>4050384145</v>
      </c>
      <c r="B111">
        <v>334147</v>
      </c>
      <c r="C111">
        <v>110923</v>
      </c>
      <c r="D111">
        <v>32054</v>
      </c>
      <c r="E111" t="s">
        <v>7</v>
      </c>
      <c r="F111" t="s">
        <v>110</v>
      </c>
      <c r="G111" t="s">
        <v>9</v>
      </c>
      <c r="H111">
        <v>-150170.99</v>
      </c>
    </row>
    <row r="112" spans="1:8">
      <c r="A112">
        <v>4050384145</v>
      </c>
      <c r="B112">
        <v>334147</v>
      </c>
      <c r="C112">
        <v>110923</v>
      </c>
      <c r="D112">
        <v>32055</v>
      </c>
      <c r="E112" t="s">
        <v>7</v>
      </c>
      <c r="F112" t="s">
        <v>110</v>
      </c>
      <c r="G112" t="s">
        <v>9</v>
      </c>
      <c r="H112">
        <v>-8154.88</v>
      </c>
    </row>
    <row r="113" spans="1:8">
      <c r="A113">
        <v>4050384145</v>
      </c>
      <c r="B113">
        <v>334147</v>
      </c>
      <c r="C113">
        <v>110923</v>
      </c>
      <c r="D113">
        <v>32056</v>
      </c>
      <c r="E113" t="s">
        <v>7</v>
      </c>
      <c r="F113" t="s">
        <v>111</v>
      </c>
      <c r="G113" t="s">
        <v>9</v>
      </c>
      <c r="H113">
        <v>-223689.33</v>
      </c>
    </row>
    <row r="114" spans="1:8">
      <c r="A114">
        <v>4050384145</v>
      </c>
      <c r="B114">
        <v>334147</v>
      </c>
      <c r="C114">
        <v>110923</v>
      </c>
      <c r="D114">
        <v>32059</v>
      </c>
      <c r="E114" t="s">
        <v>112</v>
      </c>
      <c r="F114" t="s">
        <v>113</v>
      </c>
      <c r="G114" t="s">
        <v>18</v>
      </c>
      <c r="H114">
        <v>156125</v>
      </c>
    </row>
    <row r="115" spans="1:8">
      <c r="A115">
        <v>4050384145</v>
      </c>
      <c r="B115">
        <v>334147</v>
      </c>
      <c r="C115">
        <v>110924</v>
      </c>
      <c r="D115">
        <v>32060</v>
      </c>
      <c r="E115" t="s">
        <v>114</v>
      </c>
      <c r="F115" t="s">
        <v>115</v>
      </c>
      <c r="G115" t="s">
        <v>18</v>
      </c>
      <c r="H115">
        <v>1000</v>
      </c>
    </row>
    <row r="116" spans="1:8">
      <c r="A116">
        <v>4050384145</v>
      </c>
      <c r="B116">
        <v>334147</v>
      </c>
      <c r="C116">
        <v>110926</v>
      </c>
      <c r="D116">
        <v>32061</v>
      </c>
      <c r="E116" t="s">
        <v>7</v>
      </c>
      <c r="F116" t="s">
        <v>116</v>
      </c>
      <c r="G116" t="s">
        <v>9</v>
      </c>
      <c r="H116">
        <v>-590626.5</v>
      </c>
    </row>
    <row r="117" spans="1:8">
      <c r="A117">
        <v>4050384145</v>
      </c>
      <c r="B117">
        <v>334147</v>
      </c>
      <c r="C117">
        <v>110926</v>
      </c>
      <c r="D117">
        <v>32063</v>
      </c>
      <c r="E117" t="s">
        <v>58</v>
      </c>
      <c r="F117" t="s">
        <v>117</v>
      </c>
      <c r="G117" t="s">
        <v>60</v>
      </c>
      <c r="H117">
        <v>2444000</v>
      </c>
    </row>
    <row r="118" spans="1:8">
      <c r="A118">
        <v>4050384145</v>
      </c>
      <c r="B118">
        <v>334147</v>
      </c>
      <c r="C118">
        <v>110927</v>
      </c>
      <c r="D118">
        <v>32064</v>
      </c>
      <c r="E118" t="s">
        <v>118</v>
      </c>
      <c r="F118" t="s">
        <v>119</v>
      </c>
      <c r="G118" t="s">
        <v>120</v>
      </c>
      <c r="H118">
        <v>860</v>
      </c>
    </row>
    <row r="119" spans="1:8">
      <c r="A119">
        <v>4050384145</v>
      </c>
      <c r="B119">
        <v>334147</v>
      </c>
      <c r="C119">
        <v>110927</v>
      </c>
      <c r="D119">
        <v>32065</v>
      </c>
      <c r="E119" t="s">
        <v>7</v>
      </c>
      <c r="F119" t="s">
        <v>81</v>
      </c>
      <c r="G119" t="s">
        <v>9</v>
      </c>
      <c r="H119">
        <v>-907.5</v>
      </c>
    </row>
    <row r="120" spans="1:8">
      <c r="A120">
        <v>4050384145</v>
      </c>
      <c r="B120">
        <v>334147</v>
      </c>
      <c r="C120">
        <v>110928</v>
      </c>
      <c r="D120">
        <v>32066</v>
      </c>
      <c r="E120" t="s">
        <v>43</v>
      </c>
      <c r="F120" t="s">
        <v>121</v>
      </c>
      <c r="G120" t="s">
        <v>18</v>
      </c>
      <c r="H120">
        <v>1068</v>
      </c>
    </row>
    <row r="121" spans="1:8">
      <c r="A121">
        <v>4050384145</v>
      </c>
      <c r="B121">
        <v>334147</v>
      </c>
      <c r="C121">
        <v>110928</v>
      </c>
      <c r="D121">
        <v>32069</v>
      </c>
      <c r="E121" t="s">
        <v>7</v>
      </c>
      <c r="F121" t="s">
        <v>122</v>
      </c>
      <c r="G121" t="s">
        <v>9</v>
      </c>
      <c r="H121">
        <v>-1200</v>
      </c>
    </row>
    <row r="122" spans="1:8">
      <c r="A122">
        <v>4050384145</v>
      </c>
      <c r="B122">
        <v>334147</v>
      </c>
      <c r="C122">
        <v>110928</v>
      </c>
      <c r="D122">
        <v>32070</v>
      </c>
      <c r="E122" t="s">
        <v>7</v>
      </c>
      <c r="F122" t="s">
        <v>123</v>
      </c>
      <c r="G122" t="s">
        <v>9</v>
      </c>
      <c r="H122">
        <v>-1200</v>
      </c>
    </row>
    <row r="123" spans="1:8">
      <c r="A123">
        <v>4050384145</v>
      </c>
      <c r="B123">
        <v>334147</v>
      </c>
      <c r="C123">
        <v>110928</v>
      </c>
      <c r="D123">
        <v>32071</v>
      </c>
      <c r="E123" t="s">
        <v>7</v>
      </c>
      <c r="F123" t="s">
        <v>79</v>
      </c>
      <c r="G123" t="s">
        <v>9</v>
      </c>
      <c r="H123">
        <v>-5664</v>
      </c>
    </row>
    <row r="124" spans="1:8">
      <c r="A124">
        <v>4050384145</v>
      </c>
      <c r="B124">
        <v>334147</v>
      </c>
      <c r="C124">
        <v>110928</v>
      </c>
      <c r="D124">
        <v>32072</v>
      </c>
      <c r="E124" t="s">
        <v>7</v>
      </c>
      <c r="F124" t="s">
        <v>124</v>
      </c>
      <c r="G124" t="s">
        <v>9</v>
      </c>
      <c r="H124">
        <v>-11756.6</v>
      </c>
    </row>
    <row r="125" spans="1:8">
      <c r="A125">
        <v>4050384145</v>
      </c>
      <c r="B125">
        <v>334147</v>
      </c>
      <c r="C125">
        <v>110928</v>
      </c>
      <c r="D125">
        <v>32073</v>
      </c>
      <c r="F125" t="s">
        <v>125</v>
      </c>
      <c r="G125" t="s">
        <v>2</v>
      </c>
      <c r="H125">
        <v>-1578.18</v>
      </c>
    </row>
    <row r="126" spans="1:8">
      <c r="A126">
        <v>4050384145</v>
      </c>
      <c r="B126">
        <v>334147</v>
      </c>
      <c r="C126">
        <v>110929</v>
      </c>
      <c r="D126">
        <v>32074</v>
      </c>
      <c r="E126" t="s">
        <v>7</v>
      </c>
      <c r="F126" t="s">
        <v>126</v>
      </c>
      <c r="G126" t="s">
        <v>9</v>
      </c>
      <c r="H126">
        <v>-26050</v>
      </c>
    </row>
    <row r="127" spans="1:8">
      <c r="A127">
        <v>4050384145</v>
      </c>
      <c r="B127">
        <v>334147</v>
      </c>
      <c r="C127">
        <v>110929</v>
      </c>
      <c r="D127">
        <v>32075</v>
      </c>
      <c r="E127" t="s">
        <v>127</v>
      </c>
      <c r="F127" t="s">
        <v>128</v>
      </c>
      <c r="G127" t="s">
        <v>9</v>
      </c>
      <c r="H127">
        <v>-168933.4</v>
      </c>
    </row>
    <row r="128" spans="1:8">
      <c r="A128">
        <v>4050384145</v>
      </c>
      <c r="B128">
        <v>334147</v>
      </c>
      <c r="C128">
        <v>110929</v>
      </c>
      <c r="D128">
        <v>32076</v>
      </c>
      <c r="E128" t="s">
        <v>7</v>
      </c>
      <c r="F128" t="s">
        <v>129</v>
      </c>
      <c r="G128" t="s">
        <v>9</v>
      </c>
      <c r="H128">
        <v>-48640</v>
      </c>
    </row>
    <row r="129" spans="1:8">
      <c r="A129">
        <v>4050384145</v>
      </c>
      <c r="B129">
        <v>334147</v>
      </c>
      <c r="C129">
        <v>110929</v>
      </c>
      <c r="D129">
        <v>32077</v>
      </c>
      <c r="E129" t="s">
        <v>7</v>
      </c>
      <c r="F129" t="s">
        <v>130</v>
      </c>
      <c r="G129" t="s">
        <v>9</v>
      </c>
      <c r="H129">
        <v>-75850.84</v>
      </c>
    </row>
    <row r="130" spans="1:8">
      <c r="A130">
        <v>4050384145</v>
      </c>
      <c r="B130">
        <v>334147</v>
      </c>
      <c r="C130">
        <v>110929</v>
      </c>
      <c r="D130">
        <v>32078</v>
      </c>
      <c r="E130" t="s">
        <v>7</v>
      </c>
      <c r="F130" t="s">
        <v>131</v>
      </c>
      <c r="G130" t="s">
        <v>9</v>
      </c>
      <c r="H130">
        <v>-53566.32</v>
      </c>
    </row>
    <row r="131" spans="1:8">
      <c r="A131">
        <v>4050384145</v>
      </c>
      <c r="B131">
        <v>334147</v>
      </c>
      <c r="C131">
        <v>110929</v>
      </c>
      <c r="D131">
        <v>32079</v>
      </c>
      <c r="E131" t="s">
        <v>132</v>
      </c>
      <c r="F131" t="s">
        <v>133</v>
      </c>
      <c r="G131" t="s">
        <v>9</v>
      </c>
      <c r="H131">
        <v>-32205</v>
      </c>
    </row>
    <row r="132" spans="1:8">
      <c r="A132">
        <v>4050384145</v>
      </c>
      <c r="B132">
        <v>334147</v>
      </c>
      <c r="C132">
        <v>110929</v>
      </c>
      <c r="D132">
        <v>32080</v>
      </c>
      <c r="E132" t="s">
        <v>7</v>
      </c>
      <c r="F132" t="s">
        <v>134</v>
      </c>
      <c r="G132" t="s">
        <v>9</v>
      </c>
      <c r="H132">
        <v>-157781.76000000001</v>
      </c>
    </row>
    <row r="133" spans="1:8">
      <c r="A133">
        <v>4050384145</v>
      </c>
      <c r="B133">
        <v>334147</v>
      </c>
      <c r="C133">
        <v>110929</v>
      </c>
      <c r="D133">
        <v>32081</v>
      </c>
      <c r="E133" t="s">
        <v>30</v>
      </c>
      <c r="F133" t="s">
        <v>135</v>
      </c>
      <c r="G133" t="s">
        <v>9</v>
      </c>
      <c r="H133">
        <v>-1941.08</v>
      </c>
    </row>
    <row r="134" spans="1:8">
      <c r="A134">
        <v>4050384145</v>
      </c>
      <c r="B134">
        <v>334147</v>
      </c>
      <c r="C134">
        <v>110929</v>
      </c>
      <c r="D134">
        <v>32082</v>
      </c>
      <c r="E134" t="s">
        <v>30</v>
      </c>
      <c r="F134" t="s">
        <v>135</v>
      </c>
      <c r="G134" t="s">
        <v>9</v>
      </c>
      <c r="H134">
        <v>-846.68</v>
      </c>
    </row>
    <row r="135" spans="1:8">
      <c r="A135">
        <v>4050384145</v>
      </c>
      <c r="B135">
        <v>334147</v>
      </c>
      <c r="C135">
        <v>110929</v>
      </c>
      <c r="D135">
        <v>32083</v>
      </c>
      <c r="E135" t="s">
        <v>7</v>
      </c>
      <c r="F135" t="s">
        <v>136</v>
      </c>
      <c r="G135" t="s">
        <v>9</v>
      </c>
      <c r="H135">
        <v>-3862.57</v>
      </c>
    </row>
    <row r="136" spans="1:8">
      <c r="A136">
        <v>4050384145</v>
      </c>
      <c r="B136">
        <v>334147</v>
      </c>
      <c r="C136">
        <v>110929</v>
      </c>
      <c r="D136">
        <v>32084</v>
      </c>
      <c r="E136" t="s">
        <v>7</v>
      </c>
      <c r="F136" t="s">
        <v>137</v>
      </c>
      <c r="G136" t="s">
        <v>9</v>
      </c>
      <c r="H136">
        <v>-4768.6400000000003</v>
      </c>
    </row>
    <row r="137" spans="1:8">
      <c r="A137">
        <v>4050384145</v>
      </c>
      <c r="B137">
        <v>334147</v>
      </c>
      <c r="C137">
        <v>110929</v>
      </c>
      <c r="D137">
        <v>32085</v>
      </c>
      <c r="E137" t="s">
        <v>7</v>
      </c>
      <c r="F137" t="s">
        <v>138</v>
      </c>
      <c r="G137" t="s">
        <v>9</v>
      </c>
      <c r="H137">
        <v>-2568.33</v>
      </c>
    </row>
    <row r="138" spans="1:8">
      <c r="A138">
        <v>4050384145</v>
      </c>
      <c r="B138">
        <v>334147</v>
      </c>
      <c r="C138">
        <v>110930</v>
      </c>
      <c r="D138">
        <v>32093</v>
      </c>
      <c r="E138" t="s">
        <v>16</v>
      </c>
      <c r="F138" t="s">
        <v>139</v>
      </c>
      <c r="G138" t="s">
        <v>18</v>
      </c>
      <c r="H138">
        <v>-52104.4</v>
      </c>
    </row>
    <row r="139" spans="1:8">
      <c r="A139">
        <v>4050384145</v>
      </c>
      <c r="B139">
        <v>334147</v>
      </c>
      <c r="C139">
        <v>110930</v>
      </c>
      <c r="D139">
        <v>32094</v>
      </c>
      <c r="E139" t="s">
        <v>16</v>
      </c>
      <c r="F139" t="s">
        <v>140</v>
      </c>
      <c r="G139" t="s">
        <v>18</v>
      </c>
      <c r="H139">
        <v>-5999.06</v>
      </c>
    </row>
    <row r="140" spans="1:8">
      <c r="A140">
        <v>4050384145</v>
      </c>
      <c r="B140">
        <v>334147</v>
      </c>
      <c r="C140">
        <v>110930</v>
      </c>
      <c r="D140">
        <v>32095</v>
      </c>
      <c r="E140" t="s">
        <v>141</v>
      </c>
      <c r="F140" t="s">
        <v>142</v>
      </c>
      <c r="G140" t="s">
        <v>18</v>
      </c>
      <c r="H140">
        <v>-90</v>
      </c>
    </row>
    <row r="141" spans="1:8">
      <c r="A141">
        <v>4050384145</v>
      </c>
      <c r="B141">
        <v>334147</v>
      </c>
      <c r="C141">
        <v>110930</v>
      </c>
      <c r="D141">
        <v>32096</v>
      </c>
      <c r="E141" t="s">
        <v>16</v>
      </c>
      <c r="F141" t="s">
        <v>143</v>
      </c>
      <c r="G141" t="s">
        <v>18</v>
      </c>
      <c r="H141">
        <v>-200</v>
      </c>
    </row>
    <row r="142" spans="1:8">
      <c r="A142">
        <v>4050384145</v>
      </c>
      <c r="B142">
        <v>334147</v>
      </c>
      <c r="C142">
        <v>110930</v>
      </c>
      <c r="D142">
        <v>32097</v>
      </c>
      <c r="E142" t="s">
        <v>16</v>
      </c>
      <c r="F142" t="s">
        <v>144</v>
      </c>
      <c r="G142" t="s">
        <v>18</v>
      </c>
      <c r="H142">
        <v>-145</v>
      </c>
    </row>
    <row r="143" spans="1:8">
      <c r="A143">
        <v>4050384145</v>
      </c>
      <c r="B143">
        <v>334147</v>
      </c>
      <c r="C143">
        <v>110930</v>
      </c>
      <c r="D143">
        <v>32098</v>
      </c>
      <c r="E143" t="s">
        <v>16</v>
      </c>
      <c r="F143" t="s">
        <v>145</v>
      </c>
      <c r="G143" t="s">
        <v>18</v>
      </c>
      <c r="H143">
        <v>-14653.22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5"/>
  <sheetViews>
    <sheetView topLeftCell="A112" workbookViewId="0">
      <selection sqref="A1:D135"/>
    </sheetView>
  </sheetViews>
  <sheetFormatPr defaultRowHeight="15"/>
  <cols>
    <col min="1" max="1" width="17.85546875" customWidth="1"/>
    <col min="2" max="2" width="11.42578125" customWidth="1"/>
    <col min="3" max="3" width="34.7109375" customWidth="1"/>
    <col min="4" max="4" width="13.5703125" style="6" customWidth="1"/>
  </cols>
  <sheetData>
    <row r="1" spans="1:4" s="18" customFormat="1" ht="18.75">
      <c r="A1" s="19" t="s">
        <v>215</v>
      </c>
      <c r="B1" s="19"/>
      <c r="C1" s="19"/>
      <c r="D1" s="19"/>
    </row>
    <row r="2" spans="1:4">
      <c r="A2" s="2" t="s">
        <v>146</v>
      </c>
      <c r="B2" s="2" t="s">
        <v>147</v>
      </c>
      <c r="C2" s="2" t="s">
        <v>148</v>
      </c>
      <c r="D2" s="5" t="s">
        <v>149</v>
      </c>
    </row>
    <row r="3" spans="1:4">
      <c r="A3" s="2" t="s">
        <v>150</v>
      </c>
      <c r="B3" s="1"/>
      <c r="C3" s="1"/>
      <c r="D3" s="4"/>
    </row>
    <row r="4" spans="1:4">
      <c r="A4" s="1">
        <v>4200</v>
      </c>
      <c r="B4" s="1">
        <v>110929</v>
      </c>
      <c r="C4" s="1" t="s">
        <v>137</v>
      </c>
      <c r="D4" s="4">
        <v>-4768.6400000000003</v>
      </c>
    </row>
    <row r="5" spans="1:4">
      <c r="A5" s="1">
        <v>4200</v>
      </c>
      <c r="B5" s="1">
        <v>110909</v>
      </c>
      <c r="C5" s="1" t="s">
        <v>53</v>
      </c>
      <c r="D5" s="4">
        <v>-77520</v>
      </c>
    </row>
    <row r="6" spans="1:4">
      <c r="A6" s="1">
        <v>4200</v>
      </c>
      <c r="B6" s="1">
        <v>110909</v>
      </c>
      <c r="C6" s="1" t="s">
        <v>68</v>
      </c>
      <c r="D6" s="4">
        <v>-2988.68</v>
      </c>
    </row>
    <row r="7" spans="1:4">
      <c r="A7" s="1">
        <v>4200</v>
      </c>
      <c r="B7" s="1">
        <v>110929</v>
      </c>
      <c r="C7" s="1" t="s">
        <v>136</v>
      </c>
      <c r="D7" s="4">
        <v>-3862.57</v>
      </c>
    </row>
    <row r="8" spans="1:4">
      <c r="A8" s="1">
        <v>4200</v>
      </c>
      <c r="B8" s="1">
        <v>110909</v>
      </c>
      <c r="C8" s="1" t="s">
        <v>67</v>
      </c>
      <c r="D8" s="4">
        <v>-3725.41</v>
      </c>
    </row>
    <row r="9" spans="1:4">
      <c r="A9" s="2" t="s">
        <v>151</v>
      </c>
      <c r="B9" s="2"/>
      <c r="C9" s="2"/>
      <c r="D9" s="5">
        <f>SUM(D4:D8)</f>
        <v>-92865.3</v>
      </c>
    </row>
    <row r="11" spans="1:4">
      <c r="A11" s="2" t="s">
        <v>152</v>
      </c>
      <c r="B11" s="1"/>
      <c r="C11" s="1"/>
      <c r="D11" s="4"/>
    </row>
    <row r="12" spans="1:4">
      <c r="A12" s="1">
        <v>4520</v>
      </c>
      <c r="B12" s="1">
        <v>110923</v>
      </c>
      <c r="C12" s="1" t="s">
        <v>7</v>
      </c>
      <c r="D12" s="4">
        <v>-272000</v>
      </c>
    </row>
    <row r="13" spans="1:4">
      <c r="A13" s="1">
        <v>4520</v>
      </c>
      <c r="B13" s="1">
        <v>110923</v>
      </c>
      <c r="C13" s="1" t="s">
        <v>104</v>
      </c>
      <c r="D13" s="4">
        <v>-1500</v>
      </c>
    </row>
    <row r="14" spans="1:4">
      <c r="A14" s="1">
        <v>4520</v>
      </c>
      <c r="B14" s="1">
        <v>110923</v>
      </c>
      <c r="C14" s="1" t="s">
        <v>99</v>
      </c>
      <c r="D14" s="4">
        <v>-1500</v>
      </c>
    </row>
    <row r="15" spans="1:4">
      <c r="A15" s="1">
        <v>4520</v>
      </c>
      <c r="B15" s="1">
        <v>110923</v>
      </c>
      <c r="C15" s="1" t="s">
        <v>100</v>
      </c>
      <c r="D15" s="4">
        <v>-1500</v>
      </c>
    </row>
    <row r="16" spans="1:4">
      <c r="A16" s="1">
        <v>4520</v>
      </c>
      <c r="B16" s="1">
        <v>110923</v>
      </c>
      <c r="C16" s="1" t="s">
        <v>101</v>
      </c>
      <c r="D16" s="4">
        <v>-1500</v>
      </c>
    </row>
    <row r="17" spans="1:4">
      <c r="A17" s="1">
        <v>4520</v>
      </c>
      <c r="B17" s="1">
        <v>110923</v>
      </c>
      <c r="C17" s="1" t="s">
        <v>102</v>
      </c>
      <c r="D17" s="4">
        <v>-1500</v>
      </c>
    </row>
    <row r="18" spans="1:4">
      <c r="A18" s="1">
        <v>4520</v>
      </c>
      <c r="B18" s="1">
        <v>110923</v>
      </c>
      <c r="C18" s="1" t="s">
        <v>106</v>
      </c>
      <c r="D18" s="4">
        <v>-1500</v>
      </c>
    </row>
    <row r="19" spans="1:4">
      <c r="A19" s="1">
        <v>4520</v>
      </c>
      <c r="B19" s="1">
        <v>110923</v>
      </c>
      <c r="C19" s="1" t="s">
        <v>105</v>
      </c>
      <c r="D19" s="4">
        <v>-1500</v>
      </c>
    </row>
    <row r="20" spans="1:4">
      <c r="A20" s="1">
        <v>4520</v>
      </c>
      <c r="B20" s="1">
        <v>110923</v>
      </c>
      <c r="C20" s="1" t="s">
        <v>103</v>
      </c>
      <c r="D20" s="4">
        <v>-1500</v>
      </c>
    </row>
    <row r="21" spans="1:4">
      <c r="A21" s="1">
        <v>4520</v>
      </c>
      <c r="B21" s="1">
        <v>110930</v>
      </c>
      <c r="C21" s="1" t="s">
        <v>139</v>
      </c>
      <c r="D21" s="4">
        <v>-52104.4</v>
      </c>
    </row>
    <row r="22" spans="1:4">
      <c r="A22" s="2" t="s">
        <v>151</v>
      </c>
      <c r="B22" s="2"/>
      <c r="C22" s="2"/>
      <c r="D22" s="5">
        <f>SUM(D12:D21)</f>
        <v>-336104.4</v>
      </c>
    </row>
    <row r="24" spans="1:4">
      <c r="A24" s="2" t="s">
        <v>153</v>
      </c>
      <c r="B24" s="1"/>
      <c r="C24" s="1"/>
      <c r="D24" s="4"/>
    </row>
    <row r="25" spans="1:4">
      <c r="A25" s="1">
        <v>4530</v>
      </c>
      <c r="B25" s="1">
        <v>110901</v>
      </c>
      <c r="C25" s="1" t="s">
        <v>13</v>
      </c>
      <c r="D25" s="4">
        <v>-18800</v>
      </c>
    </row>
    <row r="26" spans="1:4">
      <c r="A26" s="1">
        <v>4530</v>
      </c>
      <c r="B26" s="1">
        <v>110901</v>
      </c>
      <c r="C26" s="1" t="s">
        <v>15</v>
      </c>
      <c r="D26" s="4">
        <v>-37440</v>
      </c>
    </row>
    <row r="27" spans="1:4">
      <c r="A27" s="2" t="s">
        <v>151</v>
      </c>
      <c r="B27" s="2"/>
      <c r="C27" s="2"/>
      <c r="D27" s="5">
        <f>SUM(D25:D26)</f>
        <v>-56240</v>
      </c>
    </row>
    <row r="29" spans="1:4">
      <c r="A29" s="2" t="s">
        <v>154</v>
      </c>
      <c r="B29" s="1"/>
      <c r="C29" s="1"/>
      <c r="D29" s="4"/>
    </row>
    <row r="30" spans="1:4">
      <c r="A30" s="1">
        <v>5066</v>
      </c>
      <c r="B30" s="1">
        <v>110928</v>
      </c>
      <c r="C30" s="1" t="s">
        <v>123</v>
      </c>
      <c r="D30" s="4">
        <v>-1200</v>
      </c>
    </row>
    <row r="31" spans="1:4">
      <c r="A31" s="1">
        <v>5066</v>
      </c>
      <c r="B31" s="1">
        <v>110928</v>
      </c>
      <c r="C31" s="1" t="s">
        <v>122</v>
      </c>
      <c r="D31" s="4">
        <v>-1200</v>
      </c>
    </row>
    <row r="32" spans="1:4">
      <c r="A32" s="1">
        <v>5066</v>
      </c>
      <c r="B32" s="1">
        <v>110905</v>
      </c>
      <c r="C32" s="1" t="s">
        <v>36</v>
      </c>
      <c r="D32" s="4">
        <v>-19500</v>
      </c>
    </row>
    <row r="33" spans="1:4">
      <c r="A33" s="1">
        <v>5066</v>
      </c>
      <c r="B33" s="1">
        <v>110909</v>
      </c>
      <c r="C33" s="1" t="s">
        <v>155</v>
      </c>
      <c r="D33" s="4">
        <v>-26947.26</v>
      </c>
    </row>
    <row r="34" spans="1:4">
      <c r="A34" s="2" t="s">
        <v>151</v>
      </c>
      <c r="B34" s="2"/>
      <c r="C34" s="2"/>
      <c r="D34" s="5">
        <f>SUM(D30:D33)</f>
        <v>-48847.259999999995</v>
      </c>
    </row>
    <row r="36" spans="1:4">
      <c r="A36" s="2" t="s">
        <v>156</v>
      </c>
      <c r="B36" s="1"/>
      <c r="C36" s="1"/>
      <c r="D36" s="4"/>
    </row>
    <row r="37" spans="1:4">
      <c r="A37" s="1">
        <v>5200</v>
      </c>
      <c r="B37" s="1">
        <v>110901</v>
      </c>
      <c r="C37" s="1" t="s">
        <v>5</v>
      </c>
      <c r="D37" s="4">
        <v>-8.1</v>
      </c>
    </row>
    <row r="38" spans="1:4">
      <c r="A38" s="1">
        <v>5200</v>
      </c>
      <c r="B38" s="1">
        <v>110901</v>
      </c>
      <c r="C38" s="1" t="s">
        <v>8</v>
      </c>
      <c r="D38" s="4">
        <v>-217979.83</v>
      </c>
    </row>
    <row r="39" spans="1:4">
      <c r="A39" s="1">
        <v>5200</v>
      </c>
      <c r="B39" s="1">
        <v>110901</v>
      </c>
      <c r="C39" s="1" t="s">
        <v>8</v>
      </c>
      <c r="D39" s="4">
        <v>-95612.15</v>
      </c>
    </row>
    <row r="40" spans="1:4">
      <c r="A40" s="1">
        <v>5200</v>
      </c>
      <c r="B40" s="1">
        <v>110901</v>
      </c>
      <c r="C40" s="1" t="s">
        <v>8</v>
      </c>
      <c r="D40" s="4">
        <v>-26545.040000000001</v>
      </c>
    </row>
    <row r="41" spans="1:4">
      <c r="A41" s="1">
        <v>5200</v>
      </c>
      <c r="B41" s="1">
        <v>110901</v>
      </c>
      <c r="C41" s="1" t="s">
        <v>8</v>
      </c>
      <c r="D41" s="4">
        <v>-124902.53</v>
      </c>
    </row>
    <row r="42" spans="1:4">
      <c r="A42" s="1">
        <v>5200</v>
      </c>
      <c r="B42" s="1">
        <v>110901</v>
      </c>
      <c r="C42" s="1" t="s">
        <v>8</v>
      </c>
      <c r="D42" s="4">
        <v>-70.41</v>
      </c>
    </row>
    <row r="43" spans="1:4">
      <c r="A43" s="1">
        <v>5200</v>
      </c>
      <c r="B43" s="1">
        <v>110901</v>
      </c>
      <c r="C43" s="1" t="s">
        <v>8</v>
      </c>
      <c r="D43" s="4">
        <v>-580</v>
      </c>
    </row>
    <row r="44" spans="1:4">
      <c r="A44" s="1">
        <v>5200</v>
      </c>
      <c r="B44" s="1">
        <v>110901</v>
      </c>
      <c r="C44" s="1" t="s">
        <v>8</v>
      </c>
      <c r="D44" s="4">
        <v>-3990</v>
      </c>
    </row>
    <row r="45" spans="1:4">
      <c r="A45" s="1">
        <v>5200</v>
      </c>
      <c r="B45" s="1">
        <v>110901</v>
      </c>
      <c r="C45" s="1" t="s">
        <v>8</v>
      </c>
      <c r="D45" s="4">
        <v>-12479.09</v>
      </c>
    </row>
    <row r="46" spans="1:4">
      <c r="A46" s="1">
        <v>5200</v>
      </c>
      <c r="B46" s="1">
        <v>110923</v>
      </c>
      <c r="C46" s="1" t="s">
        <v>110</v>
      </c>
      <c r="D46" s="4">
        <v>-150170.99</v>
      </c>
    </row>
    <row r="47" spans="1:4">
      <c r="A47" s="1">
        <v>5200</v>
      </c>
      <c r="B47" s="1">
        <v>110923</v>
      </c>
      <c r="C47" s="1" t="s">
        <v>110</v>
      </c>
      <c r="D47" s="4">
        <v>-8154.88</v>
      </c>
    </row>
    <row r="48" spans="1:4">
      <c r="A48" s="1">
        <v>5200</v>
      </c>
      <c r="B48" s="1">
        <v>110921</v>
      </c>
      <c r="C48" s="1" t="s">
        <v>86</v>
      </c>
      <c r="D48" s="4">
        <v>-30000</v>
      </c>
    </row>
    <row r="49" spans="1:4">
      <c r="A49" s="1">
        <v>5200</v>
      </c>
      <c r="B49" s="1">
        <v>110905</v>
      </c>
      <c r="C49" s="1" t="s">
        <v>29</v>
      </c>
      <c r="D49" s="4">
        <v>-198010</v>
      </c>
    </row>
    <row r="50" spans="1:4">
      <c r="A50" s="1">
        <v>5200</v>
      </c>
      <c r="B50" s="1">
        <v>110902</v>
      </c>
      <c r="C50" s="1" t="s">
        <v>24</v>
      </c>
      <c r="D50" s="4">
        <v>-105.2</v>
      </c>
    </row>
    <row r="51" spans="1:4">
      <c r="A51" s="1">
        <v>5200</v>
      </c>
      <c r="B51" s="1">
        <v>110902</v>
      </c>
      <c r="C51" s="1" t="s">
        <v>24</v>
      </c>
      <c r="D51" s="4">
        <v>-53.5</v>
      </c>
    </row>
    <row r="52" spans="1:4">
      <c r="A52" s="1">
        <v>5200</v>
      </c>
      <c r="B52" s="1">
        <v>110902</v>
      </c>
      <c r="C52" s="1" t="s">
        <v>24</v>
      </c>
      <c r="D52" s="4">
        <v>-77</v>
      </c>
    </row>
    <row r="53" spans="1:4">
      <c r="A53" s="1">
        <v>5200</v>
      </c>
      <c r="B53" s="1">
        <v>110902</v>
      </c>
      <c r="C53" s="1" t="s">
        <v>24</v>
      </c>
      <c r="D53" s="4">
        <v>-5382</v>
      </c>
    </row>
    <row r="54" spans="1:4">
      <c r="A54" s="1">
        <v>5200</v>
      </c>
      <c r="B54" s="1">
        <v>110901</v>
      </c>
      <c r="C54" s="1" t="s">
        <v>4</v>
      </c>
      <c r="D54" s="4">
        <v>-125.55</v>
      </c>
    </row>
    <row r="55" spans="1:4">
      <c r="A55" s="1">
        <v>5200</v>
      </c>
      <c r="B55" s="1">
        <v>110928</v>
      </c>
      <c r="C55" s="1" t="s">
        <v>125</v>
      </c>
      <c r="D55" s="4">
        <v>-1578.18</v>
      </c>
    </row>
    <row r="56" spans="1:4">
      <c r="A56" s="1">
        <v>5200</v>
      </c>
      <c r="B56" s="1">
        <v>110901</v>
      </c>
      <c r="C56" s="1" t="s">
        <v>17</v>
      </c>
      <c r="D56" s="4">
        <v>-10182.790000000001</v>
      </c>
    </row>
    <row r="57" spans="1:4">
      <c r="A57" s="1">
        <v>5200</v>
      </c>
      <c r="B57" s="1">
        <v>110901</v>
      </c>
      <c r="C57" s="1" t="s">
        <v>22</v>
      </c>
      <c r="D57" s="4">
        <v>-15578.1</v>
      </c>
    </row>
    <row r="58" spans="1:4">
      <c r="A58" s="1">
        <v>5200</v>
      </c>
      <c r="B58" s="1">
        <v>110913</v>
      </c>
      <c r="C58" s="1" t="s">
        <v>74</v>
      </c>
      <c r="D58" s="4">
        <v>-231967.56</v>
      </c>
    </row>
    <row r="59" spans="1:4">
      <c r="A59" s="7">
        <v>5200</v>
      </c>
      <c r="B59" s="7">
        <v>110905</v>
      </c>
      <c r="C59" s="7" t="s">
        <v>33</v>
      </c>
      <c r="D59" s="8">
        <v>-2804.4</v>
      </c>
    </row>
    <row r="60" spans="1:4">
      <c r="A60" s="1">
        <v>5200</v>
      </c>
      <c r="B60" s="1">
        <v>110919</v>
      </c>
      <c r="C60" s="1" t="s">
        <v>82</v>
      </c>
      <c r="D60" s="4">
        <v>-1355.4</v>
      </c>
    </row>
    <row r="61" spans="1:4">
      <c r="A61" s="1">
        <v>5200</v>
      </c>
      <c r="B61" s="1">
        <v>110919</v>
      </c>
      <c r="C61" s="1" t="s">
        <v>83</v>
      </c>
      <c r="D61" s="4">
        <v>-4667.05</v>
      </c>
    </row>
    <row r="62" spans="1:4">
      <c r="A62" s="1">
        <v>5200</v>
      </c>
      <c r="B62" s="1">
        <v>110919</v>
      </c>
      <c r="C62" s="1" t="s">
        <v>84</v>
      </c>
      <c r="D62" s="4">
        <v>-20883.45</v>
      </c>
    </row>
    <row r="63" spans="1:4">
      <c r="A63" s="1">
        <v>5200</v>
      </c>
      <c r="B63" s="1">
        <v>110929</v>
      </c>
      <c r="C63" s="1" t="s">
        <v>138</v>
      </c>
      <c r="D63" s="4">
        <v>-2568.33</v>
      </c>
    </row>
    <row r="64" spans="1:4">
      <c r="A64" s="1">
        <v>5200</v>
      </c>
      <c r="B64" s="1">
        <v>110901</v>
      </c>
      <c r="C64" s="1" t="s">
        <v>21</v>
      </c>
      <c r="D64" s="4">
        <v>-3946.41</v>
      </c>
    </row>
    <row r="65" spans="1:4">
      <c r="A65" s="1">
        <v>5200</v>
      </c>
      <c r="B65" s="1">
        <v>110930</v>
      </c>
      <c r="C65" s="1" t="s">
        <v>145</v>
      </c>
      <c r="D65" s="4">
        <v>-14653.22</v>
      </c>
    </row>
    <row r="66" spans="1:4">
      <c r="A66" s="1">
        <v>5200</v>
      </c>
      <c r="B66" s="1">
        <v>110921</v>
      </c>
      <c r="C66" s="1" t="s">
        <v>91</v>
      </c>
      <c r="D66" s="4">
        <v>-102.39</v>
      </c>
    </row>
    <row r="67" spans="1:4">
      <c r="A67" s="1">
        <v>5200</v>
      </c>
      <c r="B67" s="1">
        <v>110930</v>
      </c>
      <c r="C67" s="1" t="s">
        <v>142</v>
      </c>
      <c r="D67" s="4">
        <v>-90</v>
      </c>
    </row>
    <row r="68" spans="1:4">
      <c r="A68" s="1">
        <v>5200</v>
      </c>
      <c r="B68" s="1">
        <v>110903</v>
      </c>
      <c r="C68" s="1" t="s">
        <v>25</v>
      </c>
      <c r="D68" s="4">
        <v>-45</v>
      </c>
    </row>
    <row r="69" spans="1:4">
      <c r="A69" s="1">
        <v>5200</v>
      </c>
      <c r="B69" s="1">
        <v>110929</v>
      </c>
      <c r="C69" s="1" t="s">
        <v>134</v>
      </c>
      <c r="D69" s="4">
        <v>-157781.76000000001</v>
      </c>
    </row>
    <row r="70" spans="1:4">
      <c r="A70" s="1">
        <v>5200</v>
      </c>
      <c r="B70" s="1">
        <v>110921</v>
      </c>
      <c r="C70" s="1" t="s">
        <v>90</v>
      </c>
      <c r="D70" s="4">
        <v>-30741.53</v>
      </c>
    </row>
    <row r="71" spans="1:4">
      <c r="A71" s="1">
        <v>5200</v>
      </c>
      <c r="B71" s="1">
        <v>110928</v>
      </c>
      <c r="C71" s="1" t="s">
        <v>124</v>
      </c>
      <c r="D71" s="4">
        <v>-11756.6</v>
      </c>
    </row>
    <row r="72" spans="1:4">
      <c r="A72" s="1">
        <v>5200</v>
      </c>
      <c r="B72" s="1">
        <v>110930</v>
      </c>
      <c r="C72" s="1" t="s">
        <v>140</v>
      </c>
      <c r="D72" s="4">
        <v>-5999.06</v>
      </c>
    </row>
    <row r="73" spans="1:4">
      <c r="A73" s="1">
        <v>5200</v>
      </c>
      <c r="B73" s="1">
        <v>110921</v>
      </c>
      <c r="C73" s="1" t="s">
        <v>89</v>
      </c>
      <c r="D73" s="4">
        <v>-13978.78</v>
      </c>
    </row>
    <row r="74" spans="1:4">
      <c r="A74" s="1">
        <v>5200</v>
      </c>
      <c r="B74" s="1">
        <v>110930</v>
      </c>
      <c r="C74" s="1" t="s">
        <v>144</v>
      </c>
      <c r="D74" s="4">
        <v>-145</v>
      </c>
    </row>
    <row r="75" spans="1:4">
      <c r="A75" s="1">
        <v>5200</v>
      </c>
      <c r="B75" s="1">
        <v>110930</v>
      </c>
      <c r="C75" s="1" t="s">
        <v>143</v>
      </c>
      <c r="D75" s="4">
        <v>-200</v>
      </c>
    </row>
    <row r="76" spans="1:4">
      <c r="A76" s="1">
        <v>5200</v>
      </c>
      <c r="B76" s="1">
        <v>110901</v>
      </c>
      <c r="C76" s="1" t="s">
        <v>19</v>
      </c>
      <c r="D76" s="4">
        <v>-669</v>
      </c>
    </row>
    <row r="77" spans="1:4">
      <c r="A77" s="1">
        <v>5200</v>
      </c>
      <c r="B77" s="1">
        <v>110905</v>
      </c>
      <c r="C77" s="1" t="s">
        <v>27</v>
      </c>
      <c r="D77" s="4">
        <v>-10.09</v>
      </c>
    </row>
    <row r="78" spans="1:4">
      <c r="A78" s="1">
        <v>5200</v>
      </c>
      <c r="B78" s="1">
        <v>110921</v>
      </c>
      <c r="C78" s="1" t="s">
        <v>27</v>
      </c>
      <c r="D78" s="4">
        <v>-10754.19</v>
      </c>
    </row>
    <row r="79" spans="1:4">
      <c r="A79" s="1">
        <v>5200</v>
      </c>
      <c r="B79" s="1">
        <v>110921</v>
      </c>
      <c r="C79" s="1" t="s">
        <v>27</v>
      </c>
      <c r="D79" s="4">
        <v>-10754.19</v>
      </c>
    </row>
    <row r="80" spans="1:4">
      <c r="A80" s="1">
        <v>5200</v>
      </c>
      <c r="B80" s="1">
        <v>110921</v>
      </c>
      <c r="C80" s="1" t="s">
        <v>27</v>
      </c>
      <c r="D80" s="4">
        <v>-3275.14</v>
      </c>
    </row>
    <row r="81" spans="1:4">
      <c r="A81" s="1">
        <v>5200</v>
      </c>
      <c r="B81" s="1">
        <v>110905</v>
      </c>
      <c r="C81" s="1" t="s">
        <v>28</v>
      </c>
      <c r="D81" s="4">
        <v>-1723.87</v>
      </c>
    </row>
    <row r="82" spans="1:4">
      <c r="A82" s="1">
        <v>5200</v>
      </c>
      <c r="B82" s="1">
        <v>110909</v>
      </c>
      <c r="C82" s="1" t="s">
        <v>56</v>
      </c>
      <c r="D82" s="4">
        <v>-16200</v>
      </c>
    </row>
    <row r="83" spans="1:4">
      <c r="A83" s="1">
        <v>5200</v>
      </c>
      <c r="B83" s="1">
        <v>110909</v>
      </c>
      <c r="C83" s="1" t="s">
        <v>56</v>
      </c>
      <c r="D83" s="4">
        <v>-27000</v>
      </c>
    </row>
    <row r="84" spans="1:4">
      <c r="A84" s="7">
        <v>5200</v>
      </c>
      <c r="B84" s="7">
        <v>110905</v>
      </c>
      <c r="C84" s="7" t="s">
        <v>32</v>
      </c>
      <c r="D84" s="8">
        <v>-21948</v>
      </c>
    </row>
    <row r="85" spans="1:4">
      <c r="A85" s="1">
        <v>5200</v>
      </c>
      <c r="B85" s="1">
        <v>110901</v>
      </c>
      <c r="C85" s="1" t="s">
        <v>1</v>
      </c>
      <c r="D85" s="4">
        <v>-222.2</v>
      </c>
    </row>
    <row r="86" spans="1:4">
      <c r="A86" s="1">
        <v>5200</v>
      </c>
      <c r="B86" s="1">
        <v>110921</v>
      </c>
      <c r="C86" s="1" t="s">
        <v>88</v>
      </c>
      <c r="D86" s="4">
        <v>-85265.29</v>
      </c>
    </row>
    <row r="87" spans="1:4">
      <c r="A87" s="1">
        <v>5200</v>
      </c>
      <c r="B87" s="1">
        <v>110901</v>
      </c>
      <c r="C87" s="1" t="s">
        <v>3</v>
      </c>
      <c r="D87" s="4">
        <v>-40</v>
      </c>
    </row>
    <row r="88" spans="1:4">
      <c r="A88" s="2" t="s">
        <v>151</v>
      </c>
      <c r="B88" s="2"/>
      <c r="C88" s="2"/>
      <c r="D88" s="5">
        <f>SUM(D37:D87)</f>
        <v>-1583133.2499999998</v>
      </c>
    </row>
    <row r="89" spans="1:4">
      <c r="A89" s="9"/>
      <c r="B89" s="9"/>
      <c r="C89" s="9"/>
      <c r="D89" s="10"/>
    </row>
    <row r="90" spans="1:4">
      <c r="A90" s="2" t="s">
        <v>157</v>
      </c>
      <c r="B90" s="1"/>
      <c r="C90" s="1"/>
      <c r="D90" s="4"/>
    </row>
    <row r="91" spans="1:4">
      <c r="A91" s="1">
        <v>5520</v>
      </c>
      <c r="B91" s="1">
        <v>110905</v>
      </c>
      <c r="C91" s="1" t="s">
        <v>163</v>
      </c>
      <c r="D91" s="4">
        <v>-5200</v>
      </c>
    </row>
    <row r="92" spans="1:4">
      <c r="A92" s="1">
        <v>5520</v>
      </c>
      <c r="B92" s="1">
        <v>110901</v>
      </c>
      <c r="C92" s="1" t="s">
        <v>14</v>
      </c>
      <c r="D92" s="4">
        <v>-110923</v>
      </c>
    </row>
    <row r="93" spans="1:4">
      <c r="A93" s="1">
        <v>5520</v>
      </c>
      <c r="B93" s="1">
        <v>110901</v>
      </c>
      <c r="C93" s="1" t="s">
        <v>20</v>
      </c>
      <c r="D93" s="4">
        <v>-118.58</v>
      </c>
    </row>
    <row r="94" spans="1:4">
      <c r="A94" s="1">
        <v>5520</v>
      </c>
      <c r="B94" s="1">
        <v>110909</v>
      </c>
      <c r="C94" s="1" t="s">
        <v>54</v>
      </c>
      <c r="D94" s="4">
        <v>-9000</v>
      </c>
    </row>
    <row r="95" spans="1:4">
      <c r="A95" s="1">
        <v>5520</v>
      </c>
      <c r="B95" s="1">
        <v>110905</v>
      </c>
      <c r="C95" s="1" t="s">
        <v>34</v>
      </c>
      <c r="D95" s="4">
        <v>-86254.68</v>
      </c>
    </row>
    <row r="96" spans="1:4">
      <c r="A96" s="1">
        <v>5520</v>
      </c>
      <c r="B96" s="1">
        <v>110913</v>
      </c>
      <c r="C96" s="1" t="s">
        <v>71</v>
      </c>
      <c r="D96" s="4">
        <v>-9381.2999999999993</v>
      </c>
    </row>
    <row r="97" spans="1:4">
      <c r="A97" s="1">
        <v>5520</v>
      </c>
      <c r="B97" s="1">
        <v>110929</v>
      </c>
      <c r="C97" s="1" t="s">
        <v>160</v>
      </c>
      <c r="D97" s="4">
        <v>-32205</v>
      </c>
    </row>
    <row r="98" spans="1:4">
      <c r="A98" s="1">
        <v>5520</v>
      </c>
      <c r="B98" s="1">
        <v>110909</v>
      </c>
      <c r="C98" s="1" t="s">
        <v>48</v>
      </c>
      <c r="D98" s="4">
        <v>-19745</v>
      </c>
    </row>
    <row r="99" spans="1:4">
      <c r="A99" s="1">
        <v>5520</v>
      </c>
      <c r="B99" s="1">
        <v>110916</v>
      </c>
      <c r="C99" s="1" t="s">
        <v>81</v>
      </c>
      <c r="D99" s="4">
        <v>-4638</v>
      </c>
    </row>
    <row r="100" spans="1:4">
      <c r="A100" s="1">
        <v>5520</v>
      </c>
      <c r="B100" s="1">
        <v>110916</v>
      </c>
      <c r="C100" s="1" t="s">
        <v>81</v>
      </c>
      <c r="D100" s="4">
        <v>-3478.5</v>
      </c>
    </row>
    <row r="101" spans="1:4">
      <c r="A101" s="1">
        <v>5520</v>
      </c>
      <c r="B101" s="1">
        <v>110927</v>
      </c>
      <c r="C101" s="1" t="s">
        <v>81</v>
      </c>
      <c r="D101" s="4">
        <v>-907.5</v>
      </c>
    </row>
    <row r="102" spans="1:4">
      <c r="A102" s="1">
        <v>5520</v>
      </c>
      <c r="B102" s="1">
        <v>110916</v>
      </c>
      <c r="C102" s="1" t="s">
        <v>80</v>
      </c>
      <c r="D102" s="4">
        <v>-5810</v>
      </c>
    </row>
    <row r="103" spans="1:4">
      <c r="A103" s="1">
        <v>5520</v>
      </c>
      <c r="B103" s="1">
        <v>110923</v>
      </c>
      <c r="C103" s="1" t="s">
        <v>107</v>
      </c>
      <c r="D103" s="4">
        <v>-7050</v>
      </c>
    </row>
    <row r="104" spans="1:4">
      <c r="A104" s="1">
        <v>5520</v>
      </c>
      <c r="B104" s="1">
        <v>110905</v>
      </c>
      <c r="C104" s="1" t="s">
        <v>26</v>
      </c>
      <c r="D104" s="4">
        <v>-5800</v>
      </c>
    </row>
    <row r="105" spans="1:4">
      <c r="A105" s="1">
        <v>5520</v>
      </c>
      <c r="B105" s="1">
        <v>110923</v>
      </c>
      <c r="C105" s="1" t="s">
        <v>109</v>
      </c>
      <c r="D105" s="4">
        <v>-39395.379999999997</v>
      </c>
    </row>
    <row r="106" spans="1:4">
      <c r="A106" s="1">
        <v>5520</v>
      </c>
      <c r="B106" s="1">
        <v>110929</v>
      </c>
      <c r="C106" s="1" t="s">
        <v>126</v>
      </c>
      <c r="D106" s="4">
        <v>-26050</v>
      </c>
    </row>
    <row r="107" spans="1:4">
      <c r="A107" s="1">
        <v>5520</v>
      </c>
      <c r="B107" s="1">
        <v>110909</v>
      </c>
      <c r="C107" s="1" t="s">
        <v>161</v>
      </c>
      <c r="D107" s="4">
        <v>-10500</v>
      </c>
    </row>
    <row r="108" spans="1:4">
      <c r="A108" s="1">
        <v>5520</v>
      </c>
      <c r="B108" s="1">
        <v>110915</v>
      </c>
      <c r="C108" s="1" t="s">
        <v>162</v>
      </c>
      <c r="D108" s="4">
        <v>-90202.81</v>
      </c>
    </row>
    <row r="109" spans="1:4">
      <c r="A109" s="1">
        <v>5520</v>
      </c>
      <c r="B109" s="1">
        <v>110916</v>
      </c>
      <c r="C109" s="1" t="s">
        <v>79</v>
      </c>
      <c r="D109" s="4">
        <v>-4431.2</v>
      </c>
    </row>
    <row r="110" spans="1:4">
      <c r="A110" s="1">
        <v>5520</v>
      </c>
      <c r="B110" s="1">
        <v>110928</v>
      </c>
      <c r="C110" s="1" t="s">
        <v>79</v>
      </c>
      <c r="D110" s="4">
        <v>-5664</v>
      </c>
    </row>
    <row r="111" spans="1:4">
      <c r="A111" s="1">
        <v>5520</v>
      </c>
      <c r="B111" s="1">
        <v>110929</v>
      </c>
      <c r="C111" s="1" t="s">
        <v>158</v>
      </c>
      <c r="D111" s="4">
        <v>-1941.08</v>
      </c>
    </row>
    <row r="112" spans="1:4">
      <c r="A112" s="1">
        <v>5520</v>
      </c>
      <c r="B112" s="1">
        <v>110929</v>
      </c>
      <c r="C112" s="1" t="s">
        <v>158</v>
      </c>
      <c r="D112" s="4">
        <v>-846.68</v>
      </c>
    </row>
    <row r="113" spans="1:4">
      <c r="A113" s="1">
        <v>5520</v>
      </c>
      <c r="B113" s="1">
        <v>110905</v>
      </c>
      <c r="C113" s="1" t="s">
        <v>159</v>
      </c>
      <c r="D113" s="4">
        <v>-10474</v>
      </c>
    </row>
    <row r="114" spans="1:4">
      <c r="A114" s="1">
        <v>5520</v>
      </c>
      <c r="B114" s="1">
        <v>110913</v>
      </c>
      <c r="C114" s="1" t="s">
        <v>73</v>
      </c>
      <c r="D114" s="4">
        <v>-3800</v>
      </c>
    </row>
    <row r="115" spans="1:4">
      <c r="A115" s="1">
        <v>5520</v>
      </c>
      <c r="B115" s="1">
        <v>110923</v>
      </c>
      <c r="C115" s="1" t="s">
        <v>108</v>
      </c>
      <c r="D115" s="4">
        <v>-21000</v>
      </c>
    </row>
    <row r="116" spans="1:4">
      <c r="A116" s="1">
        <v>5520</v>
      </c>
      <c r="B116" s="1">
        <v>110921</v>
      </c>
      <c r="C116" s="1" t="s">
        <v>32</v>
      </c>
      <c r="D116" s="4">
        <v>525</v>
      </c>
    </row>
    <row r="117" spans="1:4">
      <c r="A117" s="1">
        <v>5520</v>
      </c>
      <c r="B117" s="1">
        <v>110909</v>
      </c>
      <c r="C117" s="1" t="s">
        <v>52</v>
      </c>
      <c r="D117" s="4">
        <v>-4710</v>
      </c>
    </row>
    <row r="118" spans="1:4">
      <c r="A118" s="1">
        <v>5520</v>
      </c>
      <c r="B118" s="1">
        <v>110909</v>
      </c>
      <c r="C118" s="1" t="s">
        <v>49</v>
      </c>
      <c r="D118" s="4">
        <v>-119000</v>
      </c>
    </row>
    <row r="119" spans="1:4">
      <c r="A119" s="1">
        <v>5520</v>
      </c>
      <c r="B119" s="1">
        <v>110909</v>
      </c>
      <c r="C119" s="1" t="s">
        <v>47</v>
      </c>
      <c r="D119" s="4">
        <v>-957</v>
      </c>
    </row>
    <row r="120" spans="1:4">
      <c r="A120" s="1">
        <v>5520</v>
      </c>
      <c r="B120" s="1">
        <v>110913</v>
      </c>
      <c r="C120" s="1" t="s">
        <v>72</v>
      </c>
      <c r="D120" s="4">
        <v>-18693.72</v>
      </c>
    </row>
    <row r="121" spans="1:4">
      <c r="A121" s="2" t="s">
        <v>151</v>
      </c>
      <c r="B121" s="2"/>
      <c r="C121" s="2"/>
      <c r="D121" s="5">
        <f>SUM(D91:D120)</f>
        <v>-657652.42999999993</v>
      </c>
    </row>
    <row r="122" spans="1:4">
      <c r="A122" s="9"/>
      <c r="B122" s="9"/>
      <c r="C122" s="9"/>
      <c r="D122" s="10"/>
    </row>
    <row r="123" spans="1:4">
      <c r="A123" s="2" t="s">
        <v>165</v>
      </c>
      <c r="B123" s="1"/>
      <c r="C123" s="1"/>
      <c r="D123" s="4"/>
    </row>
    <row r="124" spans="1:4">
      <c r="A124" s="1">
        <v>7200</v>
      </c>
      <c r="B124" s="1">
        <v>110919</v>
      </c>
      <c r="C124" s="1" t="s">
        <v>85</v>
      </c>
      <c r="D124" s="4">
        <v>-269893.18</v>
      </c>
    </row>
    <row r="125" spans="1:4">
      <c r="A125" s="2" t="s">
        <v>151</v>
      </c>
      <c r="B125" s="2"/>
      <c r="C125" s="2"/>
      <c r="D125" s="5">
        <f>SUM(D124:D124)</f>
        <v>-269893.18</v>
      </c>
    </row>
    <row r="126" spans="1:4">
      <c r="A126" s="9"/>
      <c r="B126" s="9"/>
      <c r="C126" s="9"/>
      <c r="D126" s="10"/>
    </row>
    <row r="127" spans="1:4">
      <c r="A127" s="2" t="s">
        <v>167</v>
      </c>
      <c r="B127" s="1"/>
      <c r="C127" s="1"/>
      <c r="D127" s="4"/>
    </row>
    <row r="128" spans="1:4">
      <c r="A128" s="1">
        <v>7500</v>
      </c>
      <c r="B128" s="1">
        <v>110909</v>
      </c>
      <c r="C128" s="1" t="s">
        <v>63</v>
      </c>
      <c r="D128" s="4">
        <v>-156888.82999999999</v>
      </c>
    </row>
    <row r="129" spans="1:4">
      <c r="A129" s="2" t="s">
        <v>151</v>
      </c>
      <c r="B129" s="2"/>
      <c r="C129" s="2"/>
      <c r="D129" s="5">
        <f>SUM(D128:D128)</f>
        <v>-156888.82999999999</v>
      </c>
    </row>
    <row r="130" spans="1:4">
      <c r="A130" s="9"/>
      <c r="B130" s="9"/>
      <c r="C130" s="9"/>
      <c r="D130" s="10"/>
    </row>
    <row r="131" spans="1:4">
      <c r="A131" s="2" t="s">
        <v>168</v>
      </c>
      <c r="B131" s="1"/>
      <c r="C131" s="1"/>
      <c r="D131" s="4"/>
    </row>
    <row r="132" spans="1:4">
      <c r="A132" s="1">
        <v>7900</v>
      </c>
      <c r="B132" s="1">
        <v>110923</v>
      </c>
      <c r="C132" s="1" t="s">
        <v>98</v>
      </c>
      <c r="D132" s="4">
        <v>-2200</v>
      </c>
    </row>
    <row r="133" spans="1:4">
      <c r="A133" s="11" t="s">
        <v>151</v>
      </c>
      <c r="B133" s="11"/>
      <c r="C133" s="11"/>
      <c r="D133" s="12">
        <f>D132</f>
        <v>-2200</v>
      </c>
    </row>
    <row r="134" spans="1:4">
      <c r="A134" s="9"/>
      <c r="B134" s="9"/>
      <c r="C134" s="9"/>
      <c r="D134" s="10"/>
    </row>
    <row r="135" spans="1:4">
      <c r="A135" s="2" t="s">
        <v>169</v>
      </c>
      <c r="B135" s="2"/>
      <c r="C135" s="2"/>
      <c r="D135" s="5">
        <f>D9+D22+D27+D34+D88+D121+D125+D129+D133</f>
        <v>-3203824.65</v>
      </c>
    </row>
  </sheetData>
  <sortState ref="A2:D142">
    <sortCondition ref="A2:A142"/>
  </sortState>
  <mergeCells count="1">
    <mergeCell ref="A1:D1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3"/>
  <sheetViews>
    <sheetView topLeftCell="A20" workbookViewId="0">
      <selection sqref="A1:D43"/>
    </sheetView>
  </sheetViews>
  <sheetFormatPr defaultRowHeight="15"/>
  <cols>
    <col min="1" max="1" width="16.140625" customWidth="1"/>
    <col min="3" max="3" width="35.85546875" customWidth="1"/>
    <col min="4" max="4" width="13.42578125" style="6" bestFit="1" customWidth="1"/>
    <col min="5" max="5" width="15.28515625" customWidth="1"/>
  </cols>
  <sheetData>
    <row r="1" spans="1:4" s="18" customFormat="1" ht="18.75">
      <c r="A1" s="19" t="s">
        <v>216</v>
      </c>
      <c r="B1" s="19"/>
      <c r="C1" s="19"/>
      <c r="D1" s="19"/>
    </row>
    <row r="2" spans="1:4">
      <c r="A2" s="2" t="s">
        <v>146</v>
      </c>
      <c r="B2" s="2" t="s">
        <v>147</v>
      </c>
      <c r="C2" s="2" t="s">
        <v>148</v>
      </c>
      <c r="D2" s="5" t="s">
        <v>149</v>
      </c>
    </row>
    <row r="3" spans="1:4">
      <c r="A3" s="1">
        <v>5520</v>
      </c>
      <c r="B3" s="1">
        <v>110923</v>
      </c>
      <c r="C3" s="1" t="s">
        <v>181</v>
      </c>
      <c r="D3" s="4">
        <v>-1201331.08</v>
      </c>
    </row>
    <row r="4" spans="1:4">
      <c r="A4" s="1">
        <v>5520</v>
      </c>
      <c r="B4" s="1">
        <v>110923</v>
      </c>
      <c r="C4" s="1" t="s">
        <v>182</v>
      </c>
      <c r="D4" s="4">
        <v>-91525.05</v>
      </c>
    </row>
    <row r="5" spans="1:4">
      <c r="A5" s="1">
        <v>5520</v>
      </c>
      <c r="B5" s="1">
        <v>110923</v>
      </c>
      <c r="C5" s="1" t="s">
        <v>184</v>
      </c>
      <c r="D5" s="4">
        <v>-13463.4</v>
      </c>
    </row>
    <row r="6" spans="1:4">
      <c r="A6" s="1">
        <v>5520</v>
      </c>
      <c r="B6" s="1">
        <v>111001</v>
      </c>
      <c r="C6" s="1" t="s">
        <v>1</v>
      </c>
      <c r="D6" s="4">
        <v>-34.450000000000003</v>
      </c>
    </row>
    <row r="7" spans="1:4">
      <c r="A7" s="1">
        <v>5520</v>
      </c>
      <c r="B7" s="1">
        <v>111001</v>
      </c>
      <c r="C7" s="1" t="s">
        <v>185</v>
      </c>
      <c r="D7" s="4">
        <v>-23.85</v>
      </c>
    </row>
    <row r="8" spans="1:4">
      <c r="A8" s="1">
        <v>5520</v>
      </c>
      <c r="B8" s="1">
        <v>111001</v>
      </c>
      <c r="C8" s="1" t="s">
        <v>5</v>
      </c>
      <c r="D8" s="4">
        <v>-5.5</v>
      </c>
    </row>
    <row r="9" spans="1:4">
      <c r="A9" s="1">
        <v>5520</v>
      </c>
      <c r="B9" s="1">
        <v>111001</v>
      </c>
      <c r="C9" s="1" t="s">
        <v>6</v>
      </c>
      <c r="D9" s="4">
        <v>1289.07</v>
      </c>
    </row>
    <row r="10" spans="1:4">
      <c r="A10" s="1">
        <v>5520</v>
      </c>
      <c r="B10" s="1">
        <v>111001</v>
      </c>
      <c r="C10" s="1" t="s">
        <v>186</v>
      </c>
      <c r="D10" s="4">
        <v>-316.17</v>
      </c>
    </row>
    <row r="11" spans="1:4">
      <c r="A11" s="1">
        <v>5520</v>
      </c>
      <c r="B11" s="1">
        <v>111001</v>
      </c>
      <c r="C11" s="1" t="s">
        <v>187</v>
      </c>
      <c r="D11" s="4">
        <v>-210.78</v>
      </c>
    </row>
    <row r="12" spans="1:4">
      <c r="A12" s="1">
        <v>5520</v>
      </c>
      <c r="B12" s="1">
        <v>111005</v>
      </c>
      <c r="C12" s="1" t="s">
        <v>188</v>
      </c>
      <c r="D12" s="4">
        <v>-301</v>
      </c>
    </row>
    <row r="13" spans="1:4">
      <c r="A13" s="1">
        <v>5520</v>
      </c>
      <c r="B13" s="1">
        <v>111005</v>
      </c>
      <c r="C13" s="1" t="s">
        <v>173</v>
      </c>
      <c r="D13" s="4">
        <v>-301</v>
      </c>
    </row>
    <row r="14" spans="1:4">
      <c r="A14" s="1">
        <v>5520</v>
      </c>
      <c r="B14" s="1">
        <v>111005</v>
      </c>
      <c r="C14" s="1" t="s">
        <v>174</v>
      </c>
      <c r="D14" s="4">
        <v>-1050</v>
      </c>
    </row>
    <row r="15" spans="1:4">
      <c r="A15" s="1">
        <v>5520</v>
      </c>
      <c r="B15" s="1">
        <v>111005</v>
      </c>
      <c r="C15" s="1" t="s">
        <v>189</v>
      </c>
      <c r="D15" s="4">
        <v>-200</v>
      </c>
    </row>
    <row r="16" spans="1:4">
      <c r="A16" s="1">
        <v>5520</v>
      </c>
      <c r="B16" s="1">
        <v>111005</v>
      </c>
      <c r="C16" s="1" t="s">
        <v>178</v>
      </c>
      <c r="D16" s="4">
        <v>-47968</v>
      </c>
    </row>
    <row r="17" spans="1:5">
      <c r="A17" s="1">
        <v>5520</v>
      </c>
      <c r="B17" s="1">
        <v>111005</v>
      </c>
      <c r="C17" s="1" t="s">
        <v>177</v>
      </c>
      <c r="D17" s="4">
        <v>-4468</v>
      </c>
    </row>
    <row r="18" spans="1:5">
      <c r="A18" s="1">
        <v>5520</v>
      </c>
      <c r="B18" s="1">
        <v>111005</v>
      </c>
      <c r="C18" s="1" t="s">
        <v>190</v>
      </c>
      <c r="D18" s="4">
        <v>-293488.26</v>
      </c>
    </row>
    <row r="19" spans="1:5">
      <c r="A19" s="1">
        <v>5520</v>
      </c>
      <c r="B19" s="1">
        <v>111005</v>
      </c>
      <c r="C19" s="1" t="s">
        <v>191</v>
      </c>
      <c r="D19" s="4">
        <v>-350</v>
      </c>
    </row>
    <row r="20" spans="1:5">
      <c r="A20" s="1">
        <v>5520</v>
      </c>
      <c r="B20" s="1">
        <v>111005</v>
      </c>
      <c r="C20" s="1" t="s">
        <v>192</v>
      </c>
      <c r="D20" s="4">
        <v>-660</v>
      </c>
    </row>
    <row r="21" spans="1:5">
      <c r="A21" s="1">
        <v>5520</v>
      </c>
      <c r="B21" s="1">
        <v>111005</v>
      </c>
      <c r="C21" s="1" t="s">
        <v>193</v>
      </c>
      <c r="D21" s="4">
        <v>-4550</v>
      </c>
    </row>
    <row r="22" spans="1:5">
      <c r="A22" s="1">
        <v>5520</v>
      </c>
      <c r="B22" s="1">
        <v>111005</v>
      </c>
      <c r="C22" s="1" t="s">
        <v>194</v>
      </c>
      <c r="D22" s="4">
        <v>-500</v>
      </c>
    </row>
    <row r="23" spans="1:5">
      <c r="A23" s="1">
        <v>5520</v>
      </c>
      <c r="B23" s="1">
        <v>111005</v>
      </c>
      <c r="C23" s="1" t="s">
        <v>195</v>
      </c>
      <c r="D23" s="4">
        <v>-713.4</v>
      </c>
    </row>
    <row r="24" spans="1:5">
      <c r="A24" s="1">
        <v>5520</v>
      </c>
      <c r="B24" s="1">
        <v>111005</v>
      </c>
      <c r="C24" s="1" t="s">
        <v>176</v>
      </c>
      <c r="D24" s="4">
        <v>-69480</v>
      </c>
    </row>
    <row r="25" spans="1:5">
      <c r="A25" s="1">
        <v>5520</v>
      </c>
      <c r="B25" s="1">
        <v>111005</v>
      </c>
      <c r="C25" s="1" t="s">
        <v>198</v>
      </c>
      <c r="D25" s="4">
        <v>-489.4</v>
      </c>
    </row>
    <row r="26" spans="1:5">
      <c r="A26" s="1">
        <v>5520</v>
      </c>
      <c r="B26" s="1">
        <v>111007</v>
      </c>
      <c r="C26" s="1" t="s">
        <v>201</v>
      </c>
      <c r="D26" s="4">
        <v>-438353.02</v>
      </c>
    </row>
    <row r="27" spans="1:5" s="18" customFormat="1">
      <c r="A27" s="2" t="s">
        <v>151</v>
      </c>
      <c r="B27" s="2"/>
      <c r="C27" s="2"/>
      <c r="D27" s="5">
        <f>SUM(D3:D26)+130475.5</f>
        <v>-2038017.79</v>
      </c>
    </row>
    <row r="29" spans="1:5">
      <c r="A29" s="2" t="s">
        <v>202</v>
      </c>
      <c r="B29" s="1"/>
      <c r="C29" s="1"/>
      <c r="D29" s="4"/>
      <c r="E29" s="15"/>
    </row>
    <row r="30" spans="1:5">
      <c r="A30" s="1">
        <v>5520</v>
      </c>
      <c r="B30" s="1">
        <v>110922</v>
      </c>
      <c r="C30" s="1" t="s">
        <v>180</v>
      </c>
      <c r="D30" s="4">
        <v>-146311.89000000001</v>
      </c>
    </row>
    <row r="31" spans="1:5">
      <c r="A31" s="1">
        <v>5520</v>
      </c>
      <c r="B31" s="1">
        <v>110923</v>
      </c>
      <c r="C31" s="1" t="s">
        <v>183</v>
      </c>
      <c r="D31" s="4">
        <v>-571154.16</v>
      </c>
    </row>
    <row r="32" spans="1:5">
      <c r="A32" s="1">
        <v>5520</v>
      </c>
      <c r="B32" s="1">
        <v>111005</v>
      </c>
      <c r="C32" s="1" t="s">
        <v>196</v>
      </c>
      <c r="D32" s="4">
        <v>-800</v>
      </c>
    </row>
    <row r="33" spans="1:5">
      <c r="A33" s="1">
        <v>5520</v>
      </c>
      <c r="B33" s="1">
        <v>111005</v>
      </c>
      <c r="C33" s="1" t="s">
        <v>196</v>
      </c>
      <c r="D33" s="4">
        <v>-400</v>
      </c>
    </row>
    <row r="34" spans="1:5">
      <c r="A34" s="1">
        <v>5520</v>
      </c>
      <c r="B34" s="1">
        <v>111006</v>
      </c>
      <c r="C34" s="1" t="s">
        <v>175</v>
      </c>
      <c r="D34" s="4">
        <v>-9972.6299999999992</v>
      </c>
    </row>
    <row r="35" spans="1:5">
      <c r="A35" s="1">
        <v>5520</v>
      </c>
      <c r="B35" s="1">
        <v>111005</v>
      </c>
      <c r="C35" s="1" t="s">
        <v>197</v>
      </c>
      <c r="D35" s="4">
        <v>-300</v>
      </c>
    </row>
    <row r="36" spans="1:5">
      <c r="A36" s="1">
        <v>5520</v>
      </c>
      <c r="B36" s="1">
        <v>111006</v>
      </c>
      <c r="C36" s="1" t="s">
        <v>197</v>
      </c>
      <c r="D36" s="4">
        <v>-300</v>
      </c>
    </row>
    <row r="37" spans="1:5">
      <c r="A37" s="1">
        <v>5520</v>
      </c>
      <c r="B37" s="1">
        <v>111006</v>
      </c>
      <c r="C37" s="1" t="s">
        <v>199</v>
      </c>
      <c r="D37" s="4">
        <v>-14524.99</v>
      </c>
    </row>
    <row r="38" spans="1:5">
      <c r="A38" s="1">
        <v>5520</v>
      </c>
      <c r="B38" s="1">
        <v>111006</v>
      </c>
      <c r="C38" s="1" t="s">
        <v>179</v>
      </c>
      <c r="D38" s="4">
        <v>-1857.52</v>
      </c>
    </row>
    <row r="39" spans="1:5" s="18" customFormat="1">
      <c r="A39" s="1">
        <v>5520</v>
      </c>
      <c r="B39" s="1"/>
      <c r="C39" s="1" t="s">
        <v>203</v>
      </c>
      <c r="D39" s="4">
        <v>-130475.5</v>
      </c>
    </row>
    <row r="40" spans="1:5">
      <c r="A40" s="1">
        <v>5520</v>
      </c>
      <c r="B40" s="1">
        <v>111006</v>
      </c>
      <c r="C40" s="1" t="s">
        <v>200</v>
      </c>
      <c r="D40" s="4">
        <v>-928.76</v>
      </c>
    </row>
    <row r="41" spans="1:5">
      <c r="A41" s="2" t="s">
        <v>151</v>
      </c>
      <c r="B41" s="2"/>
      <c r="C41" s="2"/>
      <c r="D41" s="5">
        <f>SUM(D30:D40)</f>
        <v>-877025.45000000007</v>
      </c>
    </row>
    <row r="42" spans="1:5">
      <c r="E42" s="15"/>
    </row>
    <row r="43" spans="1:5">
      <c r="A43" s="2" t="s">
        <v>151</v>
      </c>
      <c r="B43" s="2"/>
      <c r="C43" s="2"/>
      <c r="D43" s="5">
        <f>SUM(D27+D41)</f>
        <v>-2915043.24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C25" sqref="C25"/>
    </sheetView>
  </sheetViews>
  <sheetFormatPr defaultRowHeight="15"/>
  <cols>
    <col min="1" max="1" width="15.5703125" customWidth="1"/>
    <col min="3" max="3" width="32.140625" customWidth="1"/>
    <col min="4" max="4" width="13.7109375" customWidth="1"/>
  </cols>
  <sheetData>
    <row r="1" spans="1:4">
      <c r="A1" s="1" t="s">
        <v>146</v>
      </c>
      <c r="B1" s="1" t="s">
        <v>147</v>
      </c>
      <c r="C1" s="1" t="s">
        <v>148</v>
      </c>
      <c r="D1" s="4" t="s">
        <v>149</v>
      </c>
    </row>
    <row r="2" spans="1:4">
      <c r="A2" s="1" t="s">
        <v>170</v>
      </c>
      <c r="B2" s="1"/>
      <c r="C2" s="1"/>
      <c r="D2" s="4"/>
    </row>
    <row r="3" spans="1:4">
      <c r="A3" s="1">
        <v>5200</v>
      </c>
      <c r="B3" s="1"/>
      <c r="C3" s="1" t="s">
        <v>170</v>
      </c>
      <c r="D3" s="4">
        <v>2090730</v>
      </c>
    </row>
    <row r="4" spans="1:4">
      <c r="A4" s="1" t="s">
        <v>151</v>
      </c>
      <c r="B4" s="1"/>
      <c r="C4" s="1"/>
      <c r="D4" s="4">
        <f>SUM(D3)</f>
        <v>2090730</v>
      </c>
    </row>
    <row r="5" spans="1:4">
      <c r="A5" s="1"/>
      <c r="B5" s="1"/>
      <c r="C5" s="1"/>
      <c r="D5" s="4"/>
    </row>
    <row r="6" spans="1:4">
      <c r="A6" s="2" t="s">
        <v>171</v>
      </c>
      <c r="B6" s="1"/>
      <c r="C6" s="1"/>
      <c r="D6" s="4"/>
    </row>
    <row r="7" spans="1:4">
      <c r="A7" s="1">
        <v>5200</v>
      </c>
      <c r="B7" s="1">
        <v>110901</v>
      </c>
      <c r="C7" s="1" t="s">
        <v>6</v>
      </c>
      <c r="D7" s="4">
        <v>157065.97</v>
      </c>
    </row>
    <row r="8" spans="1:4">
      <c r="A8" s="1">
        <v>5200</v>
      </c>
      <c r="B8" s="1"/>
      <c r="C8" s="1" t="s">
        <v>6</v>
      </c>
      <c r="D8" s="4">
        <v>35150.14</v>
      </c>
    </row>
    <row r="9" spans="1:4">
      <c r="A9" s="1">
        <v>5200</v>
      </c>
      <c r="B9" s="1"/>
      <c r="C9" s="1" t="s">
        <v>6</v>
      </c>
      <c r="D9" s="4">
        <v>149192</v>
      </c>
    </row>
    <row r="10" spans="1:4">
      <c r="A10" s="1">
        <v>5200</v>
      </c>
      <c r="B10" s="1"/>
      <c r="C10" s="1" t="s">
        <v>6</v>
      </c>
      <c r="D10" s="4">
        <v>1092.5899999999999</v>
      </c>
    </row>
    <row r="11" spans="1:4">
      <c r="A11" s="2" t="s">
        <v>151</v>
      </c>
      <c r="B11" s="2"/>
      <c r="C11" s="2"/>
      <c r="D11" s="5">
        <f>SUM(D7:D10)</f>
        <v>342500.7</v>
      </c>
    </row>
    <row r="12" spans="1:4" s="18" customFormat="1">
      <c r="A12" s="2"/>
      <c r="B12" s="2"/>
      <c r="C12" s="2"/>
      <c r="D12" s="5"/>
    </row>
    <row r="13" spans="1:4">
      <c r="A13" s="2" t="s">
        <v>206</v>
      </c>
      <c r="B13" s="1"/>
      <c r="C13" s="1"/>
      <c r="D13" s="4"/>
    </row>
    <row r="14" spans="1:4">
      <c r="A14" s="1">
        <v>5200</v>
      </c>
      <c r="B14" s="1">
        <v>110909</v>
      </c>
      <c r="C14" s="1" t="s">
        <v>59</v>
      </c>
      <c r="D14" s="4">
        <v>1012000</v>
      </c>
    </row>
    <row r="15" spans="1:4">
      <c r="A15" s="1">
        <v>5200</v>
      </c>
      <c r="B15" s="1">
        <v>110926</v>
      </c>
      <c r="C15" s="1" t="s">
        <v>117</v>
      </c>
      <c r="D15" s="4">
        <v>2444000</v>
      </c>
    </row>
    <row r="16" spans="1:4">
      <c r="A16" s="2" t="s">
        <v>151</v>
      </c>
      <c r="B16" s="2"/>
      <c r="C16" s="2"/>
      <c r="D16" s="5">
        <f>SUM(D14:D15)</f>
        <v>3456000</v>
      </c>
    </row>
    <row r="18" spans="1:4">
      <c r="A18" s="2" t="s">
        <v>172</v>
      </c>
      <c r="B18" s="1"/>
      <c r="C18" s="1"/>
      <c r="D18" s="1"/>
    </row>
    <row r="19" spans="1:4">
      <c r="A19" s="1">
        <v>5200</v>
      </c>
      <c r="B19" s="1">
        <v>110914</v>
      </c>
      <c r="C19" s="1" t="s">
        <v>75</v>
      </c>
      <c r="D19" s="4">
        <v>50066.1</v>
      </c>
    </row>
    <row r="20" spans="1:4">
      <c r="A20" s="2" t="s">
        <v>151</v>
      </c>
      <c r="B20" s="2"/>
      <c r="C20" s="2"/>
      <c r="D20" s="16">
        <f>D19</f>
        <v>50066.1</v>
      </c>
    </row>
    <row r="22" spans="1:4">
      <c r="A22" s="2" t="s">
        <v>214</v>
      </c>
      <c r="B22" s="2"/>
      <c r="C22" s="2"/>
      <c r="D22" s="16">
        <f>D4+D11+D16+D20</f>
        <v>5939296.7999999998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40"/>
  <sheetViews>
    <sheetView tabSelected="1" topLeftCell="A19" workbookViewId="0">
      <selection activeCell="D41" sqref="D41"/>
    </sheetView>
  </sheetViews>
  <sheetFormatPr defaultRowHeight="15"/>
  <cols>
    <col min="1" max="1" width="15.5703125" customWidth="1"/>
    <col min="2" max="2" width="11.85546875" customWidth="1"/>
    <col min="3" max="3" width="27.5703125" customWidth="1"/>
    <col min="4" max="4" width="15.140625" customWidth="1"/>
  </cols>
  <sheetData>
    <row r="1" spans="1:4" s="18" customFormat="1" ht="18.75">
      <c r="A1" s="20" t="s">
        <v>217</v>
      </c>
      <c r="B1" s="20"/>
      <c r="C1" s="20"/>
      <c r="D1" s="20"/>
    </row>
    <row r="2" spans="1:4">
      <c r="A2" s="1" t="s">
        <v>146</v>
      </c>
      <c r="B2" s="1" t="s">
        <v>147</v>
      </c>
      <c r="C2" s="1" t="s">
        <v>148</v>
      </c>
      <c r="D2" s="4" t="s">
        <v>149</v>
      </c>
    </row>
    <row r="3" spans="1:4">
      <c r="A3" s="3" t="s">
        <v>156</v>
      </c>
    </row>
    <row r="4" spans="1:4">
      <c r="A4" s="1">
        <v>5200</v>
      </c>
      <c r="B4" s="1">
        <v>110926</v>
      </c>
      <c r="C4" s="1" t="s">
        <v>116</v>
      </c>
      <c r="D4" s="4">
        <v>-590626.5</v>
      </c>
    </row>
    <row r="5" spans="1:4">
      <c r="A5" s="2" t="s">
        <v>151</v>
      </c>
      <c r="B5" s="2"/>
      <c r="C5" s="2"/>
      <c r="D5" s="16">
        <f>SUM(D4:D4)</f>
        <v>-590626.5</v>
      </c>
    </row>
    <row r="7" spans="1:4">
      <c r="A7" s="2" t="s">
        <v>164</v>
      </c>
      <c r="B7" s="1"/>
      <c r="C7" s="1"/>
      <c r="D7" s="4"/>
    </row>
    <row r="8" spans="1:4">
      <c r="A8" s="1">
        <v>6200</v>
      </c>
      <c r="B8" s="1">
        <v>110929</v>
      </c>
      <c r="C8" s="1" t="s">
        <v>129</v>
      </c>
      <c r="D8" s="4">
        <v>-48640</v>
      </c>
    </row>
    <row r="9" spans="1:4">
      <c r="A9" s="2" t="s">
        <v>151</v>
      </c>
      <c r="B9" s="2"/>
      <c r="C9" s="2"/>
      <c r="D9" s="5">
        <f>D8</f>
        <v>-48640</v>
      </c>
    </row>
    <row r="11" spans="1:4">
      <c r="A11" s="3" t="s">
        <v>165</v>
      </c>
    </row>
    <row r="12" spans="1:4">
      <c r="A12" s="1">
        <v>7200</v>
      </c>
      <c r="B12" s="1">
        <v>110921</v>
      </c>
      <c r="C12" s="1" t="s">
        <v>87</v>
      </c>
      <c r="D12" s="4">
        <v>-496610.74</v>
      </c>
    </row>
    <row r="13" spans="1:4">
      <c r="A13" s="1">
        <v>7200</v>
      </c>
      <c r="B13" s="1">
        <v>110901</v>
      </c>
      <c r="C13" s="1" t="s">
        <v>10</v>
      </c>
      <c r="D13" s="4">
        <v>-360761.32</v>
      </c>
    </row>
    <row r="14" spans="1:4">
      <c r="A14" s="1">
        <v>7200</v>
      </c>
      <c r="B14" s="1">
        <v>110923</v>
      </c>
      <c r="C14" s="1" t="s">
        <v>111</v>
      </c>
      <c r="D14" s="4">
        <v>-223689.33</v>
      </c>
    </row>
    <row r="15" spans="1:4">
      <c r="A15" s="1">
        <v>7200</v>
      </c>
      <c r="B15" s="1">
        <v>110929</v>
      </c>
      <c r="C15" s="1" t="s">
        <v>131</v>
      </c>
      <c r="D15" s="4">
        <v>-53566.32</v>
      </c>
    </row>
    <row r="16" spans="1:4">
      <c r="A16" s="2" t="s">
        <v>151</v>
      </c>
      <c r="B16" s="2"/>
      <c r="C16" s="2"/>
      <c r="D16" s="16">
        <f>SUM(D12:D15)</f>
        <v>-1134627.7100000002</v>
      </c>
    </row>
    <row r="18" spans="1:4" s="18" customFormat="1">
      <c r="A18" s="2" t="s">
        <v>166</v>
      </c>
      <c r="B18" s="1"/>
      <c r="C18" s="1"/>
      <c r="D18" s="4"/>
    </row>
    <row r="19" spans="1:4" s="18" customFormat="1">
      <c r="A19" s="1">
        <v>7250</v>
      </c>
      <c r="B19" s="1">
        <v>110929</v>
      </c>
      <c r="C19" s="1" t="s">
        <v>130</v>
      </c>
      <c r="D19" s="4">
        <v>-75850.84</v>
      </c>
    </row>
    <row r="20" spans="1:4" s="18" customFormat="1">
      <c r="A20" s="1">
        <v>7250</v>
      </c>
      <c r="B20" s="1">
        <v>110905</v>
      </c>
      <c r="C20" s="1" t="s">
        <v>40</v>
      </c>
      <c r="D20" s="4">
        <v>-40579.629999999997</v>
      </c>
    </row>
    <row r="21" spans="1:4" s="18" customFormat="1">
      <c r="A21" s="1">
        <v>7250</v>
      </c>
      <c r="B21" s="1">
        <v>110905</v>
      </c>
      <c r="C21" s="1" t="s">
        <v>39</v>
      </c>
      <c r="D21" s="4">
        <v>-107990.37</v>
      </c>
    </row>
    <row r="22" spans="1:4" s="18" customFormat="1">
      <c r="A22" s="1">
        <v>7250</v>
      </c>
      <c r="B22" s="1">
        <v>110909</v>
      </c>
      <c r="C22" s="1" t="s">
        <v>70</v>
      </c>
      <c r="D22" s="4">
        <v>-80452.740000000005</v>
      </c>
    </row>
    <row r="23" spans="1:4" s="18" customFormat="1">
      <c r="A23" s="2" t="s">
        <v>151</v>
      </c>
      <c r="B23" s="2"/>
      <c r="C23" s="2"/>
      <c r="D23" s="5">
        <f>SUM(D19:D22)</f>
        <v>-304873.58</v>
      </c>
    </row>
    <row r="24" spans="1:4" s="18" customFormat="1"/>
    <row r="25" spans="1:4" s="18" customFormat="1"/>
    <row r="26" spans="1:4">
      <c r="A26" s="2" t="s">
        <v>167</v>
      </c>
    </row>
    <row r="27" spans="1:4">
      <c r="A27" s="1">
        <v>7500</v>
      </c>
      <c r="B27" s="1">
        <v>110909</v>
      </c>
      <c r="C27" s="1" t="s">
        <v>62</v>
      </c>
      <c r="D27" s="4">
        <v>-408736.74</v>
      </c>
    </row>
    <row r="28" spans="1:4">
      <c r="A28" s="1">
        <v>7500</v>
      </c>
      <c r="B28" s="1">
        <v>110909</v>
      </c>
      <c r="C28" s="1" t="s">
        <v>61</v>
      </c>
      <c r="D28" s="4">
        <v>-1454115.6</v>
      </c>
    </row>
    <row r="29" spans="1:4">
      <c r="A29" s="1">
        <v>7500</v>
      </c>
      <c r="B29" s="1">
        <v>110909</v>
      </c>
      <c r="C29" s="1" t="s">
        <v>61</v>
      </c>
      <c r="D29" s="4">
        <v>-3897013.05</v>
      </c>
    </row>
    <row r="30" spans="1:4">
      <c r="A30" s="1">
        <v>7500</v>
      </c>
      <c r="B30" s="1">
        <v>110921</v>
      </c>
      <c r="C30" s="1" t="s">
        <v>93</v>
      </c>
      <c r="D30" s="4">
        <v>-502809.52</v>
      </c>
    </row>
    <row r="31" spans="1:4">
      <c r="A31" s="1">
        <v>7500</v>
      </c>
      <c r="B31" s="1">
        <v>110909</v>
      </c>
      <c r="C31" s="1" t="s">
        <v>57</v>
      </c>
      <c r="D31" s="4">
        <v>-112414.54</v>
      </c>
    </row>
    <row r="32" spans="1:4">
      <c r="A32" s="1">
        <v>7500</v>
      </c>
      <c r="B32" s="1">
        <v>110921</v>
      </c>
      <c r="C32" s="1" t="s">
        <v>92</v>
      </c>
      <c r="D32" s="4">
        <v>-754817.58</v>
      </c>
    </row>
    <row r="33" spans="1:4">
      <c r="A33" s="1">
        <v>7500</v>
      </c>
      <c r="B33" s="1">
        <v>110901</v>
      </c>
      <c r="C33" s="1" t="s">
        <v>11</v>
      </c>
      <c r="D33" s="4">
        <v>-1030333.28</v>
      </c>
    </row>
    <row r="34" spans="1:4">
      <c r="A34" s="1">
        <v>7500</v>
      </c>
      <c r="B34" s="1">
        <v>110921</v>
      </c>
      <c r="C34" s="1" t="s">
        <v>94</v>
      </c>
      <c r="D34" s="4">
        <v>-97587.11</v>
      </c>
    </row>
    <row r="35" spans="1:4">
      <c r="A35" s="1">
        <v>7500</v>
      </c>
      <c r="B35" s="1">
        <v>110929</v>
      </c>
      <c r="C35" s="1" t="s">
        <v>128</v>
      </c>
      <c r="D35" s="4">
        <v>-168933.4</v>
      </c>
    </row>
    <row r="36" spans="1:4">
      <c r="A36" s="1">
        <v>7500</v>
      </c>
      <c r="B36" s="1">
        <v>110901</v>
      </c>
      <c r="C36" s="1" t="s">
        <v>12</v>
      </c>
      <c r="D36" s="4">
        <v>-205417.01</v>
      </c>
    </row>
    <row r="37" spans="1:4">
      <c r="A37" s="2" t="s">
        <v>151</v>
      </c>
      <c r="B37" s="2"/>
      <c r="C37" s="2"/>
      <c r="D37" s="16">
        <f>SUM(D27:D36)</f>
        <v>-8632177.8300000001</v>
      </c>
    </row>
    <row r="40" spans="1:4">
      <c r="A40" s="2" t="s">
        <v>169</v>
      </c>
      <c r="B40" s="2"/>
      <c r="C40" s="2"/>
      <c r="D40" s="16">
        <f>D5+D9+D16+D23+D37</f>
        <v>-10710945.620000001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71"/>
  <sheetViews>
    <sheetView workbookViewId="0">
      <selection activeCell="A31" sqref="A31"/>
    </sheetView>
  </sheetViews>
  <sheetFormatPr defaultRowHeight="15"/>
  <cols>
    <col min="1" max="1" width="17.85546875" customWidth="1"/>
    <col min="2" max="2" width="11.5703125" customWidth="1"/>
    <col min="3" max="3" width="37.140625" customWidth="1"/>
    <col min="4" max="4" width="15.42578125" style="6" customWidth="1"/>
  </cols>
  <sheetData>
    <row r="1" spans="1:4" s="18" customFormat="1" ht="18.75">
      <c r="A1" s="19" t="s">
        <v>218</v>
      </c>
      <c r="B1" s="19"/>
      <c r="C1" s="19"/>
      <c r="D1" s="19"/>
    </row>
    <row r="2" spans="1:4">
      <c r="A2" s="1" t="s">
        <v>146</v>
      </c>
      <c r="B2" s="1" t="s">
        <v>147</v>
      </c>
      <c r="C2" s="1" t="s">
        <v>148</v>
      </c>
      <c r="D2" s="4" t="s">
        <v>149</v>
      </c>
    </row>
    <row r="3" spans="1:4">
      <c r="A3" s="2" t="s">
        <v>170</v>
      </c>
      <c r="B3" s="1"/>
      <c r="C3" s="1"/>
      <c r="D3" s="4"/>
    </row>
    <row r="4" spans="1:4">
      <c r="A4" s="1">
        <v>5200</v>
      </c>
      <c r="B4" s="1"/>
      <c r="C4" s="1" t="s">
        <v>78</v>
      </c>
      <c r="D4" s="4">
        <v>5000</v>
      </c>
    </row>
    <row r="5" spans="1:4">
      <c r="A5" s="1">
        <v>5200</v>
      </c>
      <c r="B5" s="1"/>
      <c r="C5" s="17">
        <v>6000592</v>
      </c>
      <c r="D5" s="4">
        <v>156125</v>
      </c>
    </row>
    <row r="6" spans="1:4">
      <c r="A6" s="1">
        <v>5200</v>
      </c>
      <c r="B6" s="1"/>
      <c r="C6" s="1" t="s">
        <v>119</v>
      </c>
      <c r="D6" s="4">
        <v>860</v>
      </c>
    </row>
    <row r="7" spans="1:4">
      <c r="A7" s="2" t="s">
        <v>151</v>
      </c>
      <c r="B7" s="2"/>
      <c r="C7" s="2"/>
      <c r="D7" s="5">
        <f>SUM(D4:D6)</f>
        <v>161985</v>
      </c>
    </row>
    <row r="8" spans="1:4">
      <c r="A8" s="1"/>
      <c r="B8" s="1"/>
      <c r="C8" s="1"/>
      <c r="D8" s="4"/>
    </row>
    <row r="9" spans="1:4">
      <c r="A9" s="2" t="s">
        <v>171</v>
      </c>
      <c r="B9" s="1"/>
      <c r="C9" s="1"/>
      <c r="D9" s="4"/>
    </row>
    <row r="10" spans="1:4">
      <c r="A10" s="1">
        <v>5200</v>
      </c>
      <c r="B10" s="1">
        <v>110901</v>
      </c>
      <c r="C10" s="1" t="s">
        <v>6</v>
      </c>
      <c r="D10" s="4">
        <v>157065.97</v>
      </c>
    </row>
    <row r="11" spans="1:4">
      <c r="A11" s="1">
        <v>5200</v>
      </c>
      <c r="B11" s="1"/>
      <c r="C11" s="1" t="s">
        <v>6</v>
      </c>
      <c r="D11" s="4">
        <v>35150.14</v>
      </c>
    </row>
    <row r="12" spans="1:4" s="18" customFormat="1">
      <c r="A12" s="1">
        <v>5200</v>
      </c>
      <c r="B12" s="1"/>
      <c r="C12" s="1" t="s">
        <v>6</v>
      </c>
      <c r="D12" s="4">
        <v>149191.81</v>
      </c>
    </row>
    <row r="13" spans="1:4">
      <c r="A13" s="1">
        <v>5200</v>
      </c>
      <c r="B13" s="1"/>
      <c r="C13" s="1" t="s">
        <v>6</v>
      </c>
      <c r="D13" s="4">
        <v>1092.5899999999999</v>
      </c>
    </row>
    <row r="14" spans="1:4">
      <c r="A14" s="2" t="s">
        <v>151</v>
      </c>
      <c r="B14" s="2"/>
      <c r="C14" s="2"/>
      <c r="D14" s="5">
        <f>SUM(D10:D13)</f>
        <v>342500.51</v>
      </c>
    </row>
    <row r="15" spans="1:4">
      <c r="A15" s="1"/>
      <c r="B15" s="1"/>
      <c r="C15" s="1"/>
      <c r="D15" s="4"/>
    </row>
    <row r="16" spans="1:4">
      <c r="A16" s="2" t="s">
        <v>204</v>
      </c>
      <c r="B16" s="1"/>
      <c r="C16" s="1"/>
      <c r="D16" s="4"/>
    </row>
    <row r="17" spans="1:4">
      <c r="A17" s="1">
        <v>5200</v>
      </c>
      <c r="B17" s="1"/>
      <c r="C17" s="1" t="s">
        <v>205</v>
      </c>
      <c r="D17" s="4">
        <v>167848.66</v>
      </c>
    </row>
    <row r="18" spans="1:4">
      <c r="A18" s="2" t="s">
        <v>151</v>
      </c>
      <c r="B18" s="2"/>
      <c r="C18" s="2"/>
      <c r="D18" s="5">
        <f>D17</f>
        <v>167848.66</v>
      </c>
    </row>
    <row r="19" spans="1:4">
      <c r="A19" s="1"/>
      <c r="B19" s="1"/>
      <c r="C19" s="1"/>
      <c r="D19" s="4"/>
    </row>
    <row r="20" spans="1:4">
      <c r="A20" s="2" t="s">
        <v>206</v>
      </c>
      <c r="B20" s="1"/>
      <c r="C20" s="1"/>
      <c r="D20" s="4"/>
    </row>
    <row r="21" spans="1:4">
      <c r="A21" s="1">
        <v>5200</v>
      </c>
      <c r="B21" s="1">
        <v>110909</v>
      </c>
      <c r="C21" s="1" t="s">
        <v>59</v>
      </c>
      <c r="D21" s="4">
        <v>1012000</v>
      </c>
    </row>
    <row r="22" spans="1:4">
      <c r="A22" s="1">
        <v>5200</v>
      </c>
      <c r="B22" s="1">
        <v>110926</v>
      </c>
      <c r="C22" s="1" t="s">
        <v>117</v>
      </c>
      <c r="D22" s="4">
        <v>2444000</v>
      </c>
    </row>
    <row r="23" spans="1:4">
      <c r="A23" s="2" t="s">
        <v>151</v>
      </c>
      <c r="B23" s="2"/>
      <c r="C23" s="2"/>
      <c r="D23" s="5">
        <f>SUM(D21:D22)</f>
        <v>3456000</v>
      </c>
    </row>
    <row r="24" spans="1:4">
      <c r="A24" s="1"/>
      <c r="B24" s="1"/>
      <c r="C24" s="1"/>
      <c r="D24" s="4"/>
    </row>
    <row r="25" spans="1:4">
      <c r="A25" s="2" t="s">
        <v>207</v>
      </c>
      <c r="B25" s="1"/>
      <c r="C25" s="1"/>
      <c r="D25" s="4"/>
    </row>
    <row r="26" spans="1:4">
      <c r="A26" s="1">
        <v>5200</v>
      </c>
      <c r="B26" s="1">
        <v>110914</v>
      </c>
      <c r="C26" s="1" t="s">
        <v>75</v>
      </c>
      <c r="D26" s="4">
        <v>50066.1</v>
      </c>
    </row>
    <row r="27" spans="1:4">
      <c r="A27" s="2" t="s">
        <v>151</v>
      </c>
      <c r="B27" s="2"/>
      <c r="C27" s="2"/>
      <c r="D27" s="16">
        <f>D26</f>
        <v>50066.1</v>
      </c>
    </row>
    <row r="28" spans="1:4">
      <c r="A28" s="1"/>
      <c r="B28" s="1"/>
      <c r="C28" s="1"/>
      <c r="D28" s="4"/>
    </row>
    <row r="29" spans="1:4">
      <c r="A29" s="2" t="s">
        <v>208</v>
      </c>
      <c r="B29" s="2"/>
      <c r="C29" s="2"/>
      <c r="D29" s="5">
        <f>D7+D14+D18+D23+D27</f>
        <v>4178400.27</v>
      </c>
    </row>
    <row r="30" spans="1:4">
      <c r="A30" s="1"/>
      <c r="B30" s="1"/>
      <c r="C30" s="1"/>
      <c r="D30" s="4"/>
    </row>
    <row r="31" spans="1:4">
      <c r="A31" s="2" t="s">
        <v>209</v>
      </c>
      <c r="B31" s="1"/>
      <c r="C31" s="1"/>
      <c r="D31" s="4"/>
    </row>
    <row r="32" spans="1:4">
      <c r="A32" s="1">
        <v>5520</v>
      </c>
      <c r="B32" s="1">
        <v>110923</v>
      </c>
      <c r="C32" s="1" t="s">
        <v>181</v>
      </c>
      <c r="D32" s="4">
        <v>-1201331.08</v>
      </c>
    </row>
    <row r="33" spans="1:4">
      <c r="A33" s="1">
        <v>5520</v>
      </c>
      <c r="B33" s="1">
        <v>110923</v>
      </c>
      <c r="C33" s="1" t="s">
        <v>182</v>
      </c>
      <c r="D33" s="4">
        <v>-91525.05</v>
      </c>
    </row>
    <row r="34" spans="1:4">
      <c r="A34" s="1">
        <v>5520</v>
      </c>
      <c r="B34" s="1">
        <v>110923</v>
      </c>
      <c r="C34" s="1" t="s">
        <v>184</v>
      </c>
      <c r="D34" s="4">
        <v>-13463.4</v>
      </c>
    </row>
    <row r="35" spans="1:4">
      <c r="A35" s="1">
        <v>5520</v>
      </c>
      <c r="B35" s="1">
        <v>111001</v>
      </c>
      <c r="C35" s="1" t="s">
        <v>1</v>
      </c>
      <c r="D35" s="4">
        <v>-34.450000000000003</v>
      </c>
    </row>
    <row r="36" spans="1:4">
      <c r="A36" s="1">
        <v>5520</v>
      </c>
      <c r="B36" s="1">
        <v>111001</v>
      </c>
      <c r="C36" s="1" t="s">
        <v>185</v>
      </c>
      <c r="D36" s="4">
        <v>-23.85</v>
      </c>
    </row>
    <row r="37" spans="1:4">
      <c r="A37" s="1">
        <v>5520</v>
      </c>
      <c r="B37" s="1">
        <v>111001</v>
      </c>
      <c r="C37" s="1" t="s">
        <v>5</v>
      </c>
      <c r="D37" s="4">
        <v>-5.5</v>
      </c>
    </row>
    <row r="38" spans="1:4">
      <c r="A38" s="1">
        <v>5520</v>
      </c>
      <c r="B38" s="1">
        <v>111001</v>
      </c>
      <c r="C38" s="1" t="s">
        <v>6</v>
      </c>
      <c r="D38" s="4">
        <v>1289.07</v>
      </c>
    </row>
    <row r="39" spans="1:4">
      <c r="A39" s="1">
        <v>5520</v>
      </c>
      <c r="B39" s="1">
        <v>111001</v>
      </c>
      <c r="C39" s="1" t="s">
        <v>186</v>
      </c>
      <c r="D39" s="4">
        <v>-316.17</v>
      </c>
    </row>
    <row r="40" spans="1:4">
      <c r="A40" s="1">
        <v>5520</v>
      </c>
      <c r="B40" s="1">
        <v>111001</v>
      </c>
      <c r="C40" s="1" t="s">
        <v>187</v>
      </c>
      <c r="D40" s="4">
        <v>-210.78</v>
      </c>
    </row>
    <row r="41" spans="1:4">
      <c r="A41" s="1">
        <v>5520</v>
      </c>
      <c r="B41" s="1">
        <v>111005</v>
      </c>
      <c r="C41" s="1" t="s">
        <v>188</v>
      </c>
      <c r="D41" s="4">
        <v>-301</v>
      </c>
    </row>
    <row r="42" spans="1:4">
      <c r="A42" s="1">
        <v>5520</v>
      </c>
      <c r="B42" s="1">
        <v>111005</v>
      </c>
      <c r="C42" s="1" t="s">
        <v>173</v>
      </c>
      <c r="D42" s="4">
        <v>-301</v>
      </c>
    </row>
    <row r="43" spans="1:4">
      <c r="A43" s="1">
        <v>5520</v>
      </c>
      <c r="B43" s="1">
        <v>111005</v>
      </c>
      <c r="C43" s="1" t="s">
        <v>174</v>
      </c>
      <c r="D43" s="4">
        <v>-1050</v>
      </c>
    </row>
    <row r="44" spans="1:4">
      <c r="A44" s="1">
        <v>5520</v>
      </c>
      <c r="B44" s="1">
        <v>111005</v>
      </c>
      <c r="C44" s="1" t="s">
        <v>189</v>
      </c>
      <c r="D44" s="4">
        <v>-200</v>
      </c>
    </row>
    <row r="45" spans="1:4">
      <c r="A45" s="1">
        <v>5520</v>
      </c>
      <c r="B45" s="1">
        <v>111005</v>
      </c>
      <c r="C45" s="1" t="s">
        <v>178</v>
      </c>
      <c r="D45" s="4">
        <v>-47968</v>
      </c>
    </row>
    <row r="46" spans="1:4">
      <c r="A46" s="1">
        <v>5520</v>
      </c>
      <c r="B46" s="1">
        <v>111005</v>
      </c>
      <c r="C46" s="1" t="s">
        <v>177</v>
      </c>
      <c r="D46" s="4">
        <v>-4468</v>
      </c>
    </row>
    <row r="47" spans="1:4">
      <c r="A47" s="1">
        <v>5520</v>
      </c>
      <c r="B47" s="1">
        <v>111005</v>
      </c>
      <c r="C47" s="1" t="s">
        <v>190</v>
      </c>
      <c r="D47" s="4">
        <v>-293488.26</v>
      </c>
    </row>
    <row r="48" spans="1:4">
      <c r="A48" s="1">
        <v>5520</v>
      </c>
      <c r="B48" s="1">
        <v>111005</v>
      </c>
      <c r="C48" s="1" t="s">
        <v>191</v>
      </c>
      <c r="D48" s="4">
        <v>-350</v>
      </c>
    </row>
    <row r="49" spans="1:4">
      <c r="A49" s="1">
        <v>5520</v>
      </c>
      <c r="B49" s="1">
        <v>111005</v>
      </c>
      <c r="C49" s="1" t="s">
        <v>192</v>
      </c>
      <c r="D49" s="4">
        <v>-660</v>
      </c>
    </row>
    <row r="50" spans="1:4">
      <c r="A50" s="1">
        <v>5520</v>
      </c>
      <c r="B50" s="1">
        <v>111005</v>
      </c>
      <c r="C50" s="1" t="s">
        <v>193</v>
      </c>
      <c r="D50" s="4">
        <v>-4550</v>
      </c>
    </row>
    <row r="51" spans="1:4">
      <c r="A51" s="1">
        <v>5520</v>
      </c>
      <c r="B51" s="1">
        <v>111005</v>
      </c>
      <c r="C51" s="1" t="s">
        <v>194</v>
      </c>
      <c r="D51" s="4">
        <v>-500</v>
      </c>
    </row>
    <row r="52" spans="1:4">
      <c r="A52" s="1">
        <v>5520</v>
      </c>
      <c r="B52" s="1">
        <v>111005</v>
      </c>
      <c r="C52" s="1" t="s">
        <v>195</v>
      </c>
      <c r="D52" s="4">
        <v>-713.4</v>
      </c>
    </row>
    <row r="53" spans="1:4">
      <c r="A53" s="1">
        <v>5520</v>
      </c>
      <c r="B53" s="1">
        <v>111005</v>
      </c>
      <c r="C53" s="1" t="s">
        <v>176</v>
      </c>
      <c r="D53" s="4">
        <v>-69480</v>
      </c>
    </row>
    <row r="54" spans="1:4">
      <c r="A54" s="1">
        <v>5520</v>
      </c>
      <c r="B54" s="1">
        <v>111005</v>
      </c>
      <c r="C54" s="1" t="s">
        <v>198</v>
      </c>
      <c r="D54" s="4">
        <v>-489.4</v>
      </c>
    </row>
    <row r="55" spans="1:4">
      <c r="A55" s="1">
        <v>5520</v>
      </c>
      <c r="B55" s="1">
        <v>111007</v>
      </c>
      <c r="C55" s="1" t="s">
        <v>201</v>
      </c>
      <c r="D55" s="4">
        <v>-438353.02</v>
      </c>
    </row>
    <row r="56" spans="1:4">
      <c r="A56" s="2" t="s">
        <v>151</v>
      </c>
      <c r="B56" s="2"/>
      <c r="C56" s="2"/>
      <c r="D56" s="5">
        <f>SUM(D32:D55)+130475.5</f>
        <v>-2038017.79</v>
      </c>
    </row>
    <row r="57" spans="1:4">
      <c r="A57" s="1"/>
      <c r="B57" s="1"/>
      <c r="C57" s="1"/>
      <c r="D57" s="4"/>
    </row>
    <row r="58" spans="1:4">
      <c r="A58" s="2" t="s">
        <v>210</v>
      </c>
      <c r="B58" s="1"/>
      <c r="C58" s="1"/>
      <c r="D58" s="4"/>
    </row>
    <row r="59" spans="1:4">
      <c r="A59" s="1">
        <v>5520</v>
      </c>
      <c r="B59" s="1">
        <v>110922</v>
      </c>
      <c r="C59" s="1" t="s">
        <v>180</v>
      </c>
      <c r="D59" s="4">
        <v>-146311.89000000001</v>
      </c>
    </row>
    <row r="60" spans="1:4">
      <c r="A60" s="1">
        <v>5520</v>
      </c>
      <c r="B60" s="1">
        <v>110923</v>
      </c>
      <c r="C60" s="1" t="s">
        <v>183</v>
      </c>
      <c r="D60" s="4">
        <v>-571154.16</v>
      </c>
    </row>
    <row r="61" spans="1:4">
      <c r="A61" s="1">
        <v>5520</v>
      </c>
      <c r="B61" s="1">
        <v>111005</v>
      </c>
      <c r="C61" s="1" t="s">
        <v>196</v>
      </c>
      <c r="D61" s="4">
        <v>-800</v>
      </c>
    </row>
    <row r="62" spans="1:4">
      <c r="A62" s="1">
        <v>5520</v>
      </c>
      <c r="B62" s="1">
        <v>111005</v>
      </c>
      <c r="C62" s="1" t="s">
        <v>196</v>
      </c>
      <c r="D62" s="4">
        <v>-400</v>
      </c>
    </row>
    <row r="63" spans="1:4">
      <c r="A63" s="1">
        <v>5520</v>
      </c>
      <c r="B63" s="1">
        <v>111006</v>
      </c>
      <c r="C63" s="1" t="s">
        <v>175</v>
      </c>
      <c r="D63" s="4">
        <v>-9972.6299999999992</v>
      </c>
    </row>
    <row r="64" spans="1:4">
      <c r="A64" s="1">
        <v>5520</v>
      </c>
      <c r="B64" s="1">
        <v>111005</v>
      </c>
      <c r="C64" s="1" t="s">
        <v>197</v>
      </c>
      <c r="D64" s="4">
        <v>-300</v>
      </c>
    </row>
    <row r="65" spans="1:4">
      <c r="A65" s="1">
        <v>5520</v>
      </c>
      <c r="B65" s="1">
        <v>111006</v>
      </c>
      <c r="C65" s="1" t="s">
        <v>197</v>
      </c>
      <c r="D65" s="4">
        <v>-300</v>
      </c>
    </row>
    <row r="66" spans="1:4">
      <c r="A66" s="1">
        <v>5520</v>
      </c>
      <c r="B66" s="1">
        <v>111006</v>
      </c>
      <c r="C66" s="1" t="s">
        <v>199</v>
      </c>
      <c r="D66" s="4">
        <v>-14524.99</v>
      </c>
    </row>
    <row r="67" spans="1:4">
      <c r="A67" s="1">
        <v>5520</v>
      </c>
      <c r="B67" s="1">
        <v>111006</v>
      </c>
      <c r="C67" s="1" t="s">
        <v>179</v>
      </c>
      <c r="D67" s="4">
        <v>-1857.52</v>
      </c>
    </row>
    <row r="68" spans="1:4">
      <c r="A68" s="1">
        <v>5520</v>
      </c>
      <c r="B68" s="1"/>
      <c r="C68" s="1" t="s">
        <v>203</v>
      </c>
      <c r="D68" s="4">
        <v>-130475.5</v>
      </c>
    </row>
    <row r="69" spans="1:4">
      <c r="A69" s="1">
        <v>5520</v>
      </c>
      <c r="B69" s="1">
        <v>111006</v>
      </c>
      <c r="C69" s="1" t="s">
        <v>200</v>
      </c>
      <c r="D69" s="4">
        <v>-928.76</v>
      </c>
    </row>
    <row r="70" spans="1:4">
      <c r="A70" s="2" t="s">
        <v>151</v>
      </c>
      <c r="B70" s="2"/>
      <c r="C70" s="2"/>
      <c r="D70" s="5">
        <f>SUM(D59:D69)</f>
        <v>-877025.45000000007</v>
      </c>
    </row>
    <row r="71" spans="1:4">
      <c r="A71" s="1"/>
      <c r="B71" s="1"/>
      <c r="C71" s="1"/>
      <c r="D71" s="4"/>
    </row>
    <row r="72" spans="1:4">
      <c r="A72" s="2" t="s">
        <v>211</v>
      </c>
      <c r="B72" s="1"/>
      <c r="C72" s="1"/>
      <c r="D72" s="4"/>
    </row>
    <row r="73" spans="1:4">
      <c r="A73" s="1">
        <v>5200</v>
      </c>
      <c r="B73" s="1">
        <v>110902</v>
      </c>
      <c r="C73" s="1" t="s">
        <v>24</v>
      </c>
      <c r="D73" s="4">
        <v>-105.2</v>
      </c>
    </row>
    <row r="74" spans="1:4">
      <c r="A74" s="1">
        <v>5200</v>
      </c>
      <c r="B74" s="1">
        <v>110902</v>
      </c>
      <c r="C74" s="1" t="s">
        <v>24</v>
      </c>
      <c r="D74" s="4">
        <v>-53.5</v>
      </c>
    </row>
    <row r="75" spans="1:4">
      <c r="A75" s="1">
        <v>5200</v>
      </c>
      <c r="B75" s="1">
        <v>110902</v>
      </c>
      <c r="C75" s="1" t="s">
        <v>24</v>
      </c>
      <c r="D75" s="4">
        <v>-77</v>
      </c>
    </row>
    <row r="76" spans="1:4">
      <c r="A76" s="1">
        <v>5200</v>
      </c>
      <c r="B76" s="1">
        <v>110902</v>
      </c>
      <c r="C76" s="1" t="s">
        <v>24</v>
      </c>
      <c r="D76" s="4">
        <v>-5382</v>
      </c>
    </row>
    <row r="77" spans="1:4">
      <c r="A77" s="1">
        <v>5200</v>
      </c>
      <c r="B77" s="1">
        <v>110901</v>
      </c>
      <c r="C77" s="1" t="s">
        <v>4</v>
      </c>
      <c r="D77" s="4">
        <v>-125.55</v>
      </c>
    </row>
    <row r="78" spans="1:4" s="18" customFormat="1">
      <c r="A78" s="1">
        <v>5200</v>
      </c>
      <c r="B78" s="1">
        <v>110901</v>
      </c>
      <c r="C78" s="1" t="s">
        <v>1</v>
      </c>
      <c r="D78" s="4">
        <v>-222.2</v>
      </c>
    </row>
    <row r="79" spans="1:4" s="18" customFormat="1">
      <c r="A79" s="1">
        <v>5200</v>
      </c>
      <c r="B79" s="1">
        <v>110901</v>
      </c>
      <c r="C79" s="1" t="s">
        <v>3</v>
      </c>
      <c r="D79" s="4">
        <v>-40</v>
      </c>
    </row>
    <row r="80" spans="1:4" s="18" customFormat="1">
      <c r="A80" s="2" t="s">
        <v>151</v>
      </c>
      <c r="B80" s="2"/>
      <c r="C80" s="2"/>
      <c r="D80" s="5">
        <f>SUM(D73:D79)</f>
        <v>-6005.45</v>
      </c>
    </row>
    <row r="81" spans="1:4" s="18" customFormat="1">
      <c r="A81" s="1"/>
      <c r="B81" s="1"/>
      <c r="C81" s="1"/>
      <c r="D81" s="4"/>
    </row>
    <row r="82" spans="1:4">
      <c r="A82" s="2" t="s">
        <v>212</v>
      </c>
      <c r="B82" s="1"/>
      <c r="C82" s="1"/>
      <c r="D82" s="4"/>
    </row>
    <row r="83" spans="1:4">
      <c r="A83" s="1">
        <v>4200</v>
      </c>
      <c r="B83" s="1">
        <v>110929</v>
      </c>
      <c r="C83" s="1" t="s">
        <v>137</v>
      </c>
      <c r="D83" s="4">
        <v>-4768.6400000000003</v>
      </c>
    </row>
    <row r="84" spans="1:4">
      <c r="A84" s="1">
        <v>4200</v>
      </c>
      <c r="B84" s="1">
        <v>110909</v>
      </c>
      <c r="C84" s="1" t="s">
        <v>53</v>
      </c>
      <c r="D84" s="4">
        <v>-77520</v>
      </c>
    </row>
    <row r="85" spans="1:4">
      <c r="A85" s="1">
        <v>4200</v>
      </c>
      <c r="B85" s="1">
        <v>110909</v>
      </c>
      <c r="C85" s="1" t="s">
        <v>68</v>
      </c>
      <c r="D85" s="4">
        <v>-2988.68</v>
      </c>
    </row>
    <row r="86" spans="1:4">
      <c r="A86" s="1">
        <v>4200</v>
      </c>
      <c r="B86" s="1">
        <v>110929</v>
      </c>
      <c r="C86" s="1" t="s">
        <v>136</v>
      </c>
      <c r="D86" s="4">
        <v>-3862.57</v>
      </c>
    </row>
    <row r="87" spans="1:4">
      <c r="A87" s="1">
        <v>4200</v>
      </c>
      <c r="B87" s="1">
        <v>110909</v>
      </c>
      <c r="C87" s="1" t="s">
        <v>67</v>
      </c>
      <c r="D87" s="4">
        <v>-3725.41</v>
      </c>
    </row>
    <row r="88" spans="1:4">
      <c r="A88" s="1">
        <v>4520</v>
      </c>
      <c r="B88" s="1">
        <v>110923</v>
      </c>
      <c r="C88" s="1" t="s">
        <v>7</v>
      </c>
      <c r="D88" s="4">
        <v>-272000</v>
      </c>
    </row>
    <row r="89" spans="1:4">
      <c r="A89" s="1">
        <v>4520</v>
      </c>
      <c r="B89" s="1">
        <v>110923</v>
      </c>
      <c r="C89" s="1" t="s">
        <v>104</v>
      </c>
      <c r="D89" s="4">
        <v>-1500</v>
      </c>
    </row>
    <row r="90" spans="1:4">
      <c r="A90" s="1">
        <v>4520</v>
      </c>
      <c r="B90" s="1">
        <v>110923</v>
      </c>
      <c r="C90" s="1" t="s">
        <v>99</v>
      </c>
      <c r="D90" s="4">
        <v>-1500</v>
      </c>
    </row>
    <row r="91" spans="1:4">
      <c r="A91" s="1">
        <v>4520</v>
      </c>
      <c r="B91" s="1">
        <v>110923</v>
      </c>
      <c r="C91" s="1" t="s">
        <v>100</v>
      </c>
      <c r="D91" s="4">
        <v>-1500</v>
      </c>
    </row>
    <row r="92" spans="1:4">
      <c r="A92" s="1">
        <v>4520</v>
      </c>
      <c r="B92" s="1">
        <v>110923</v>
      </c>
      <c r="C92" s="1" t="s">
        <v>101</v>
      </c>
      <c r="D92" s="4">
        <v>-1500</v>
      </c>
    </row>
    <row r="93" spans="1:4">
      <c r="A93" s="1">
        <v>4520</v>
      </c>
      <c r="B93" s="1">
        <v>110923</v>
      </c>
      <c r="C93" s="1" t="s">
        <v>102</v>
      </c>
      <c r="D93" s="4">
        <v>-1500</v>
      </c>
    </row>
    <row r="94" spans="1:4">
      <c r="A94" s="1">
        <v>4520</v>
      </c>
      <c r="B94" s="1">
        <v>110923</v>
      </c>
      <c r="C94" s="1" t="s">
        <v>106</v>
      </c>
      <c r="D94" s="4">
        <v>-1500</v>
      </c>
    </row>
    <row r="95" spans="1:4">
      <c r="A95" s="1">
        <v>4520</v>
      </c>
      <c r="B95" s="1">
        <v>110923</v>
      </c>
      <c r="C95" s="1" t="s">
        <v>105</v>
      </c>
      <c r="D95" s="4">
        <v>-1500</v>
      </c>
    </row>
    <row r="96" spans="1:4">
      <c r="A96" s="1">
        <v>4520</v>
      </c>
      <c r="B96" s="1">
        <v>110923</v>
      </c>
      <c r="C96" s="1" t="s">
        <v>103</v>
      </c>
      <c r="D96" s="4">
        <v>-1500</v>
      </c>
    </row>
    <row r="97" spans="1:4">
      <c r="A97" s="1">
        <v>4520</v>
      </c>
      <c r="B97" s="1">
        <v>110930</v>
      </c>
      <c r="C97" s="1" t="s">
        <v>139</v>
      </c>
      <c r="D97" s="4">
        <v>-52104.4</v>
      </c>
    </row>
    <row r="98" spans="1:4">
      <c r="A98" s="1">
        <v>4530</v>
      </c>
      <c r="B98" s="1">
        <v>110901</v>
      </c>
      <c r="C98" s="1" t="s">
        <v>13</v>
      </c>
      <c r="D98" s="4">
        <v>-18800</v>
      </c>
    </row>
    <row r="99" spans="1:4">
      <c r="A99" s="1">
        <v>4530</v>
      </c>
      <c r="B99" s="1">
        <v>110901</v>
      </c>
      <c r="C99" s="1" t="s">
        <v>15</v>
      </c>
      <c r="D99" s="4">
        <v>-37440</v>
      </c>
    </row>
    <row r="100" spans="1:4">
      <c r="A100" s="1">
        <v>5066</v>
      </c>
      <c r="B100" s="1">
        <v>110928</v>
      </c>
      <c r="C100" s="1" t="s">
        <v>123</v>
      </c>
      <c r="D100" s="4">
        <v>-1200</v>
      </c>
    </row>
    <row r="101" spans="1:4">
      <c r="A101" s="1">
        <v>5066</v>
      </c>
      <c r="B101" s="1">
        <v>110928</v>
      </c>
      <c r="C101" s="1" t="s">
        <v>122</v>
      </c>
      <c r="D101" s="4">
        <v>-1200</v>
      </c>
    </row>
    <row r="102" spans="1:4">
      <c r="A102" s="1">
        <v>5066</v>
      </c>
      <c r="B102" s="1">
        <v>110905</v>
      </c>
      <c r="C102" s="1" t="s">
        <v>36</v>
      </c>
      <c r="D102" s="4">
        <v>-19500</v>
      </c>
    </row>
    <row r="103" spans="1:4">
      <c r="A103" s="1">
        <v>5066</v>
      </c>
      <c r="B103" s="1">
        <v>110909</v>
      </c>
      <c r="C103" s="1" t="s">
        <v>155</v>
      </c>
      <c r="D103" s="4">
        <v>-26947.26</v>
      </c>
    </row>
    <row r="104" spans="1:4">
      <c r="A104" s="1">
        <v>5200</v>
      </c>
      <c r="B104" s="1">
        <v>110901</v>
      </c>
      <c r="C104" s="1" t="s">
        <v>5</v>
      </c>
      <c r="D104" s="4">
        <v>-8.1</v>
      </c>
    </row>
    <row r="105" spans="1:4">
      <c r="A105" s="1">
        <v>5200</v>
      </c>
      <c r="B105" s="1">
        <v>110901</v>
      </c>
      <c r="C105" s="1" t="s">
        <v>8</v>
      </c>
      <c r="D105" s="4">
        <v>-217979.83</v>
      </c>
    </row>
    <row r="106" spans="1:4">
      <c r="A106" s="1">
        <v>5200</v>
      </c>
      <c r="B106" s="1">
        <v>110901</v>
      </c>
      <c r="C106" s="1" t="s">
        <v>8</v>
      </c>
      <c r="D106" s="4">
        <v>-95612.15</v>
      </c>
    </row>
    <row r="107" spans="1:4">
      <c r="A107" s="1">
        <v>5200</v>
      </c>
      <c r="B107" s="1">
        <v>110901</v>
      </c>
      <c r="C107" s="1" t="s">
        <v>8</v>
      </c>
      <c r="D107" s="4">
        <v>-26545.040000000001</v>
      </c>
    </row>
    <row r="108" spans="1:4">
      <c r="A108" s="1">
        <v>5200</v>
      </c>
      <c r="B108" s="1">
        <v>110901</v>
      </c>
      <c r="C108" s="1" t="s">
        <v>8</v>
      </c>
      <c r="D108" s="4">
        <v>-124902.53</v>
      </c>
    </row>
    <row r="109" spans="1:4">
      <c r="A109" s="1">
        <v>5200</v>
      </c>
      <c r="B109" s="1">
        <v>110901</v>
      </c>
      <c r="C109" s="1" t="s">
        <v>8</v>
      </c>
      <c r="D109" s="4">
        <v>-70.41</v>
      </c>
    </row>
    <row r="110" spans="1:4">
      <c r="A110" s="1">
        <v>5200</v>
      </c>
      <c r="B110" s="1">
        <v>110901</v>
      </c>
      <c r="C110" s="1" t="s">
        <v>8</v>
      </c>
      <c r="D110" s="4">
        <v>-580</v>
      </c>
    </row>
    <row r="111" spans="1:4">
      <c r="A111" s="1">
        <v>5200</v>
      </c>
      <c r="B111" s="1">
        <v>110901</v>
      </c>
      <c r="C111" s="1" t="s">
        <v>8</v>
      </c>
      <c r="D111" s="4">
        <v>-3990</v>
      </c>
    </row>
    <row r="112" spans="1:4">
      <c r="A112" s="1">
        <v>5200</v>
      </c>
      <c r="B112" s="1">
        <v>110901</v>
      </c>
      <c r="C112" s="1" t="s">
        <v>8</v>
      </c>
      <c r="D112" s="4">
        <v>-12479.09</v>
      </c>
    </row>
    <row r="113" spans="1:4">
      <c r="A113" s="1">
        <v>5200</v>
      </c>
      <c r="B113" s="1">
        <v>110923</v>
      </c>
      <c r="C113" s="1" t="s">
        <v>110</v>
      </c>
      <c r="D113" s="4">
        <v>-150170.99</v>
      </c>
    </row>
    <row r="114" spans="1:4">
      <c r="A114" s="1">
        <v>5200</v>
      </c>
      <c r="B114" s="1">
        <v>110923</v>
      </c>
      <c r="C114" s="1" t="s">
        <v>110</v>
      </c>
      <c r="D114" s="4">
        <v>-8154.88</v>
      </c>
    </row>
    <row r="115" spans="1:4">
      <c r="A115" s="1">
        <v>5200</v>
      </c>
      <c r="B115" s="1">
        <v>110921</v>
      </c>
      <c r="C115" s="1" t="s">
        <v>86</v>
      </c>
      <c r="D115" s="4">
        <v>-30000</v>
      </c>
    </row>
    <row r="116" spans="1:4">
      <c r="A116" s="1">
        <v>5200</v>
      </c>
      <c r="B116" s="1">
        <v>110905</v>
      </c>
      <c r="C116" s="1" t="s">
        <v>29</v>
      </c>
      <c r="D116" s="4">
        <v>-198010</v>
      </c>
    </row>
    <row r="117" spans="1:4">
      <c r="A117" s="1">
        <v>5200</v>
      </c>
      <c r="B117" s="1">
        <v>110928</v>
      </c>
      <c r="C117" s="1" t="s">
        <v>125</v>
      </c>
      <c r="D117" s="4">
        <v>-1578.18</v>
      </c>
    </row>
    <row r="118" spans="1:4">
      <c r="A118" s="1">
        <v>5200</v>
      </c>
      <c r="B118" s="1">
        <v>110901</v>
      </c>
      <c r="C118" s="1" t="s">
        <v>17</v>
      </c>
      <c r="D118" s="4">
        <v>-10182.790000000001</v>
      </c>
    </row>
    <row r="119" spans="1:4">
      <c r="A119" s="1">
        <v>5200</v>
      </c>
      <c r="B119" s="1">
        <v>110901</v>
      </c>
      <c r="C119" s="1" t="s">
        <v>22</v>
      </c>
      <c r="D119" s="4">
        <v>-15578.1</v>
      </c>
    </row>
    <row r="120" spans="1:4">
      <c r="A120" s="1">
        <v>5200</v>
      </c>
      <c r="B120" s="1">
        <v>110913</v>
      </c>
      <c r="C120" s="1" t="s">
        <v>74</v>
      </c>
      <c r="D120" s="4">
        <v>-231967.56</v>
      </c>
    </row>
    <row r="121" spans="1:4">
      <c r="A121" s="7">
        <v>5200</v>
      </c>
      <c r="B121" s="7">
        <v>110905</v>
      </c>
      <c r="C121" s="7" t="s">
        <v>33</v>
      </c>
      <c r="D121" s="8">
        <v>-2804.4</v>
      </c>
    </row>
    <row r="122" spans="1:4">
      <c r="A122" s="1">
        <v>5200</v>
      </c>
      <c r="B122" s="1">
        <v>110919</v>
      </c>
      <c r="C122" s="1" t="s">
        <v>82</v>
      </c>
      <c r="D122" s="4">
        <v>-1355.4</v>
      </c>
    </row>
    <row r="123" spans="1:4">
      <c r="A123" s="1">
        <v>5200</v>
      </c>
      <c r="B123" s="1">
        <v>110919</v>
      </c>
      <c r="C123" s="1" t="s">
        <v>83</v>
      </c>
      <c r="D123" s="4">
        <v>-4667.05</v>
      </c>
    </row>
    <row r="124" spans="1:4">
      <c r="A124" s="1">
        <v>5200</v>
      </c>
      <c r="B124" s="1">
        <v>110919</v>
      </c>
      <c r="C124" s="1" t="s">
        <v>84</v>
      </c>
      <c r="D124" s="4">
        <v>-20883.45</v>
      </c>
    </row>
    <row r="125" spans="1:4">
      <c r="A125" s="1">
        <v>5200</v>
      </c>
      <c r="B125" s="1">
        <v>110929</v>
      </c>
      <c r="C125" s="1" t="s">
        <v>138</v>
      </c>
      <c r="D125" s="4">
        <v>-2568.33</v>
      </c>
    </row>
    <row r="126" spans="1:4">
      <c r="A126" s="1">
        <v>5200</v>
      </c>
      <c r="B126" s="1">
        <v>110901</v>
      </c>
      <c r="C126" s="1" t="s">
        <v>21</v>
      </c>
      <c r="D126" s="4">
        <v>-3946.41</v>
      </c>
    </row>
    <row r="127" spans="1:4">
      <c r="A127" s="1">
        <v>5200</v>
      </c>
      <c r="B127" s="1">
        <v>110930</v>
      </c>
      <c r="C127" s="1" t="s">
        <v>145</v>
      </c>
      <c r="D127" s="4">
        <v>-14653.22</v>
      </c>
    </row>
    <row r="128" spans="1:4">
      <c r="A128" s="1">
        <v>5200</v>
      </c>
      <c r="B128" s="1">
        <v>110921</v>
      </c>
      <c r="C128" s="1" t="s">
        <v>91</v>
      </c>
      <c r="D128" s="4">
        <v>-102.39</v>
      </c>
    </row>
    <row r="129" spans="1:4">
      <c r="A129" s="1">
        <v>5200</v>
      </c>
      <c r="B129" s="1">
        <v>110930</v>
      </c>
      <c r="C129" s="1" t="s">
        <v>142</v>
      </c>
      <c r="D129" s="4">
        <v>-90</v>
      </c>
    </row>
    <row r="130" spans="1:4">
      <c r="A130" s="1">
        <v>5200</v>
      </c>
      <c r="B130" s="1">
        <v>110903</v>
      </c>
      <c r="C130" s="1" t="s">
        <v>25</v>
      </c>
      <c r="D130" s="4">
        <v>-45</v>
      </c>
    </row>
    <row r="131" spans="1:4">
      <c r="A131" s="1">
        <v>5200</v>
      </c>
      <c r="B131" s="1">
        <v>110929</v>
      </c>
      <c r="C131" s="1" t="s">
        <v>134</v>
      </c>
      <c r="D131" s="4">
        <v>-157781.76000000001</v>
      </c>
    </row>
    <row r="132" spans="1:4">
      <c r="A132" s="1">
        <v>5200</v>
      </c>
      <c r="B132" s="1">
        <v>110921</v>
      </c>
      <c r="C132" s="1" t="s">
        <v>90</v>
      </c>
      <c r="D132" s="4">
        <v>-30741.53</v>
      </c>
    </row>
    <row r="133" spans="1:4">
      <c r="A133" s="1">
        <v>5200</v>
      </c>
      <c r="B133" s="1">
        <v>110928</v>
      </c>
      <c r="C133" s="1" t="s">
        <v>124</v>
      </c>
      <c r="D133" s="4">
        <v>-11756.6</v>
      </c>
    </row>
    <row r="134" spans="1:4">
      <c r="A134" s="1">
        <v>5200</v>
      </c>
      <c r="B134" s="1">
        <v>110930</v>
      </c>
      <c r="C134" s="1" t="s">
        <v>140</v>
      </c>
      <c r="D134" s="4">
        <v>-5999.06</v>
      </c>
    </row>
    <row r="135" spans="1:4">
      <c r="A135" s="1">
        <v>5200</v>
      </c>
      <c r="B135" s="1">
        <v>110921</v>
      </c>
      <c r="C135" s="1" t="s">
        <v>89</v>
      </c>
      <c r="D135" s="4">
        <v>-13978.78</v>
      </c>
    </row>
    <row r="136" spans="1:4">
      <c r="A136" s="1">
        <v>5200</v>
      </c>
      <c r="B136" s="1">
        <v>110930</v>
      </c>
      <c r="C136" s="1" t="s">
        <v>144</v>
      </c>
      <c r="D136" s="4">
        <v>-145</v>
      </c>
    </row>
    <row r="137" spans="1:4">
      <c r="A137" s="1">
        <v>5200</v>
      </c>
      <c r="B137" s="1">
        <v>110930</v>
      </c>
      <c r="C137" s="1" t="s">
        <v>143</v>
      </c>
      <c r="D137" s="4">
        <v>-200</v>
      </c>
    </row>
    <row r="138" spans="1:4">
      <c r="A138" s="1">
        <v>5200</v>
      </c>
      <c r="B138" s="1">
        <v>110901</v>
      </c>
      <c r="C138" s="1" t="s">
        <v>19</v>
      </c>
      <c r="D138" s="4">
        <v>-669</v>
      </c>
    </row>
    <row r="139" spans="1:4">
      <c r="A139" s="1">
        <v>5200</v>
      </c>
      <c r="B139" s="1">
        <v>110905</v>
      </c>
      <c r="C139" s="1" t="s">
        <v>27</v>
      </c>
      <c r="D139" s="4">
        <v>-10.09</v>
      </c>
    </row>
    <row r="140" spans="1:4">
      <c r="A140" s="1">
        <v>5200</v>
      </c>
      <c r="B140" s="1">
        <v>110921</v>
      </c>
      <c r="C140" s="1" t="s">
        <v>27</v>
      </c>
      <c r="D140" s="4">
        <v>-10754.19</v>
      </c>
    </row>
    <row r="141" spans="1:4">
      <c r="A141" s="1">
        <v>5200</v>
      </c>
      <c r="B141" s="1">
        <v>110921</v>
      </c>
      <c r="C141" s="1" t="s">
        <v>27</v>
      </c>
      <c r="D141" s="4">
        <v>-10754.19</v>
      </c>
    </row>
    <row r="142" spans="1:4">
      <c r="A142" s="1">
        <v>5200</v>
      </c>
      <c r="B142" s="1">
        <v>110921</v>
      </c>
      <c r="C142" s="1" t="s">
        <v>27</v>
      </c>
      <c r="D142" s="4">
        <v>-3275.14</v>
      </c>
    </row>
    <row r="143" spans="1:4">
      <c r="A143" s="1">
        <v>5200</v>
      </c>
      <c r="B143" s="1">
        <v>110905</v>
      </c>
      <c r="C143" s="1" t="s">
        <v>28</v>
      </c>
      <c r="D143" s="4">
        <v>-1723.87</v>
      </c>
    </row>
    <row r="144" spans="1:4">
      <c r="A144" s="1">
        <v>5200</v>
      </c>
      <c r="B144" s="1">
        <v>110909</v>
      </c>
      <c r="C144" s="1" t="s">
        <v>56</v>
      </c>
      <c r="D144" s="4">
        <v>-16200</v>
      </c>
    </row>
    <row r="145" spans="1:4">
      <c r="A145" s="1">
        <v>5200</v>
      </c>
      <c r="B145" s="1">
        <v>110909</v>
      </c>
      <c r="C145" s="1" t="s">
        <v>56</v>
      </c>
      <c r="D145" s="4">
        <v>-27000</v>
      </c>
    </row>
    <row r="146" spans="1:4">
      <c r="A146" s="7">
        <v>5200</v>
      </c>
      <c r="B146" s="7">
        <v>110905</v>
      </c>
      <c r="C146" s="7" t="s">
        <v>32</v>
      </c>
      <c r="D146" s="8">
        <v>-21948</v>
      </c>
    </row>
    <row r="147" spans="1:4">
      <c r="A147" s="1">
        <v>5200</v>
      </c>
      <c r="B147" s="1">
        <v>110921</v>
      </c>
      <c r="C147" s="1" t="s">
        <v>88</v>
      </c>
      <c r="D147" s="4">
        <v>-85265.29</v>
      </c>
    </row>
    <row r="148" spans="1:4">
      <c r="A148" s="2" t="s">
        <v>151</v>
      </c>
      <c r="B148" s="2"/>
      <c r="C148" s="2"/>
      <c r="D148" s="5">
        <f>SUM(D83:D147)</f>
        <v>-2111184.7599999998</v>
      </c>
    </row>
    <row r="149" spans="1:4">
      <c r="A149" s="1"/>
      <c r="B149" s="1"/>
      <c r="C149" s="1"/>
      <c r="D149" s="4"/>
    </row>
    <row r="150" spans="1:4">
      <c r="A150" s="2" t="s">
        <v>213</v>
      </c>
      <c r="B150" s="1"/>
      <c r="C150" s="1"/>
      <c r="D150" s="4"/>
    </row>
    <row r="151" spans="1:4">
      <c r="A151" s="1">
        <v>5200</v>
      </c>
      <c r="B151" s="1">
        <v>110909</v>
      </c>
      <c r="C151" s="1" t="s">
        <v>46</v>
      </c>
      <c r="D151" s="4">
        <v>-426286.91</v>
      </c>
    </row>
    <row r="152" spans="1:4">
      <c r="A152" s="1">
        <v>5200</v>
      </c>
      <c r="B152" s="1">
        <v>110926</v>
      </c>
      <c r="C152" s="1" t="s">
        <v>116</v>
      </c>
      <c r="D152" s="4">
        <v>-590626.5</v>
      </c>
    </row>
    <row r="153" spans="1:4">
      <c r="A153" s="1">
        <v>6200</v>
      </c>
      <c r="B153" s="1">
        <v>110929</v>
      </c>
      <c r="C153" s="1" t="s">
        <v>129</v>
      </c>
      <c r="D153" s="4">
        <v>-48640</v>
      </c>
    </row>
    <row r="154" spans="1:4">
      <c r="A154" s="1">
        <v>7200</v>
      </c>
      <c r="B154" s="1">
        <v>110921</v>
      </c>
      <c r="C154" s="1" t="s">
        <v>87</v>
      </c>
      <c r="D154" s="4">
        <v>-496610.74</v>
      </c>
    </row>
    <row r="155" spans="1:4">
      <c r="A155" s="1">
        <v>7200</v>
      </c>
      <c r="B155" s="1">
        <v>110901</v>
      </c>
      <c r="C155" s="1" t="s">
        <v>10</v>
      </c>
      <c r="D155" s="4">
        <v>-360761.32</v>
      </c>
    </row>
    <row r="156" spans="1:4">
      <c r="A156" s="1">
        <v>7200</v>
      </c>
      <c r="B156" s="1">
        <v>110923</v>
      </c>
      <c r="C156" s="1" t="s">
        <v>111</v>
      </c>
      <c r="D156" s="4">
        <v>-223689.33</v>
      </c>
    </row>
    <row r="157" spans="1:4">
      <c r="A157" s="1">
        <v>7200</v>
      </c>
      <c r="B157" s="1">
        <v>110929</v>
      </c>
      <c r="C157" s="1" t="s">
        <v>131</v>
      </c>
      <c r="D157" s="4">
        <v>-53566.32</v>
      </c>
    </row>
    <row r="158" spans="1:4">
      <c r="A158" s="1">
        <v>7500</v>
      </c>
      <c r="B158" s="1">
        <v>110909</v>
      </c>
      <c r="C158" s="1" t="s">
        <v>62</v>
      </c>
      <c r="D158" s="4">
        <v>-408736.74</v>
      </c>
    </row>
    <row r="159" spans="1:4">
      <c r="A159" s="1">
        <v>7500</v>
      </c>
      <c r="B159" s="1">
        <v>110909</v>
      </c>
      <c r="C159" s="1" t="s">
        <v>61</v>
      </c>
      <c r="D159" s="4">
        <v>-1454115.6</v>
      </c>
    </row>
    <row r="160" spans="1:4">
      <c r="A160" s="1">
        <v>7500</v>
      </c>
      <c r="B160" s="1">
        <v>110909</v>
      </c>
      <c r="C160" s="1" t="s">
        <v>61</v>
      </c>
      <c r="D160" s="4">
        <v>-3897013.05</v>
      </c>
    </row>
    <row r="161" spans="1:4">
      <c r="A161" s="1">
        <v>7500</v>
      </c>
      <c r="B161" s="1">
        <v>110921</v>
      </c>
      <c r="C161" s="1" t="s">
        <v>93</v>
      </c>
      <c r="D161" s="4">
        <v>-502809.52</v>
      </c>
    </row>
    <row r="162" spans="1:4">
      <c r="A162" s="1">
        <v>7500</v>
      </c>
      <c r="B162" s="1">
        <v>110909</v>
      </c>
      <c r="C162" s="1" t="s">
        <v>57</v>
      </c>
      <c r="D162" s="4">
        <v>-112414.54</v>
      </c>
    </row>
    <row r="163" spans="1:4">
      <c r="A163" s="1">
        <v>7500</v>
      </c>
      <c r="B163" s="1">
        <v>110921</v>
      </c>
      <c r="C163" s="1" t="s">
        <v>92</v>
      </c>
      <c r="D163" s="4">
        <v>-754817.58</v>
      </c>
    </row>
    <row r="164" spans="1:4">
      <c r="A164" s="1">
        <v>7500</v>
      </c>
      <c r="B164" s="1">
        <v>110901</v>
      </c>
      <c r="C164" s="1" t="s">
        <v>11</v>
      </c>
      <c r="D164" s="4">
        <v>-1030333.28</v>
      </c>
    </row>
    <row r="165" spans="1:4">
      <c r="A165" s="1">
        <v>7500</v>
      </c>
      <c r="B165" s="1">
        <v>110921</v>
      </c>
      <c r="C165" s="1" t="s">
        <v>94</v>
      </c>
      <c r="D165" s="4">
        <v>-97587.11</v>
      </c>
    </row>
    <row r="166" spans="1:4">
      <c r="A166" s="1">
        <v>7500</v>
      </c>
      <c r="B166" s="1">
        <v>110929</v>
      </c>
      <c r="C166" s="1" t="s">
        <v>128</v>
      </c>
      <c r="D166" s="4">
        <v>-168933.4</v>
      </c>
    </row>
    <row r="167" spans="1:4">
      <c r="A167" s="1">
        <v>7500</v>
      </c>
      <c r="B167" s="1">
        <v>110901</v>
      </c>
      <c r="C167" s="1" t="s">
        <v>12</v>
      </c>
      <c r="D167" s="4">
        <v>-205417.01</v>
      </c>
    </row>
    <row r="168" spans="1:4">
      <c r="A168" s="13">
        <v>8510</v>
      </c>
      <c r="B168" s="13">
        <v>110905</v>
      </c>
      <c r="C168" s="13" t="s">
        <v>35</v>
      </c>
      <c r="D168" s="14">
        <v>-323190</v>
      </c>
    </row>
    <row r="169" spans="1:4">
      <c r="A169" s="2" t="s">
        <v>151</v>
      </c>
      <c r="B169" s="2"/>
      <c r="C169" s="2"/>
      <c r="D169" s="5">
        <f>SUM(D151:D168)</f>
        <v>-11155548.949999997</v>
      </c>
    </row>
    <row r="170" spans="1:4">
      <c r="A170" s="1"/>
      <c r="B170" s="1"/>
      <c r="C170" s="1"/>
      <c r="D170" s="4"/>
    </row>
    <row r="171" spans="1:4">
      <c r="A171" s="2" t="s">
        <v>214</v>
      </c>
      <c r="B171" s="2"/>
      <c r="C171" s="2"/>
      <c r="D171" s="5">
        <f>D148+D169</f>
        <v>-13266733.709999997</v>
      </c>
    </row>
  </sheetData>
  <mergeCells count="1">
    <mergeCell ref="A1:D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Section 71 Supporting September</vt:lpstr>
      <vt:lpstr>General Expenses</vt:lpstr>
      <vt:lpstr>Salaries</vt:lpstr>
      <vt:lpstr>Income</vt:lpstr>
      <vt:lpstr>CAA</vt:lpstr>
      <vt:lpstr>CFA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ronaldm</cp:lastModifiedBy>
  <cp:lastPrinted>2011-10-14T16:55:39Z</cp:lastPrinted>
  <dcterms:created xsi:type="dcterms:W3CDTF">2011-10-14T06:32:53Z</dcterms:created>
  <dcterms:modified xsi:type="dcterms:W3CDTF">2011-10-14T17:05:29Z</dcterms:modified>
</cp:coreProperties>
</file>